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" sheetId="1" r:id="rId1"/>
    <sheet name="SO 020" sheetId="2" r:id="rId2"/>
    <sheet name="SO 181_SO 181" sheetId="3" r:id="rId3"/>
    <sheet name="SO 251.1" sheetId="4" r:id="rId4"/>
    <sheet name="SO 251.2" sheetId="5" r:id="rId5"/>
    <sheet name="SO 251.3" sheetId="6" r:id="rId6"/>
    <sheet name="SO 251.4" sheetId="7" r:id="rId7"/>
    <sheet name="SO 801" sheetId="8" r:id="rId8"/>
  </sheets>
  <definedNames/>
  <calcPr/>
  <webPublishing/>
</workbook>
</file>

<file path=xl/sharedStrings.xml><?xml version="1.0" encoding="utf-8"?>
<sst xmlns="http://schemas.openxmlformats.org/spreadsheetml/2006/main" count="3248" uniqueCount="561">
  <si>
    <t>ASPE10</t>
  </si>
  <si>
    <t>S</t>
  </si>
  <si>
    <t>Firma: ÚDRŽBA SILNIC Královéhradeckého kraje a.s.</t>
  </si>
  <si>
    <t>Soupis prací objektu</t>
  </si>
  <si>
    <t xml:space="preserve">Stavba: </t>
  </si>
  <si>
    <t>34197</t>
  </si>
  <si>
    <t>III/28526 Rokole - Nový Hrádek - neúnosná krajnice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</si>
  <si>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</si>
  <si>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</si>
  <si>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</si>
  <si>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</si>
  <si>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</si>
  <si>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</si>
  <si>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</si>
  <si>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</si>
  <si>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 - příprava staveniště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</si>
  <si>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</si>
  <si>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</si>
  <si>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</si>
  <si>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</si>
  <si>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</si>
  <si>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</si>
  <si>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</si>
  <si>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</si>
  <si>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</si>
  <si>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</si>
  <si>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</si>
  <si>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</si>
  <si>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</si>
  <si>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</si>
  <si>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</si>
  <si>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</si>
  <si>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</si>
  <si>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</si>
  <si>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</si>
  <si>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</si>
  <si>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</si>
  <si>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>a</t>
  </si>
  <si>
    <t>OSTATNÍ POŽADAVKY - GEODETICKÉ ZAMĚŘENÍ</t>
  </si>
  <si>
    <t>KPL</t>
  </si>
  <si>
    <t>PP</t>
  </si>
  <si>
    <t>Veškerá nutná zaměření k realizaci díla (např. zaměření stavby před výstavbou, vytyčení stavby, obvodu staveniště, ...) a k uvedení stavby do úžívání a předání dokončeného díla.   
PEVNÁ CENA</t>
  </si>
  <si>
    <t>VV</t>
  </si>
  <si>
    <t/>
  </si>
  <si>
    <t>TS</t>
  </si>
  <si>
    <t>zahrnuje veškeré náklady spojené s objednatelem požadovanými pracemi</t>
  </si>
  <si>
    <t>b</t>
  </si>
  <si>
    <t>Zaměřění skutečného provedení díla ke kolaudaci stavby.  
3x tištěné paré + 1x CD  
PEVNÁ CENA</t>
  </si>
  <si>
    <t>c</t>
  </si>
  <si>
    <t>Zaměření vrstev pro určení kubatur sanací a pro určení kubatur konstrukčních vrstev, celkových plošných a délkových výměr.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</si>
  <si>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</si>
  <si>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</si>
  <si>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</si>
  <si>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</si>
  <si>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</si>
  <si>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PEVNÁ CENA</t>
  </si>
  <si>
    <t>02945</t>
  </si>
  <si>
    <t>OSTAT POŽADAVKY - GEOMETRICKÝ PLÁN</t>
  </si>
  <si>
    <t>Položka společná pro celou stavbu,   
Zpracování geometrických plánů pro vypořádání vlastnických vztahů, potvrzených katastrálním úřadem.  
12x tiskem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</si>
  <si>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</si>
  <si>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7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</si>
  <si>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</si>
  <si>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</si>
  <si>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</si>
  <si>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 
intervalech  
- zadavatelem specifikované výstupy (fotografie v papírovém a digitálním formátu) v  
požadovaném počtu - předpoklad 2 ks</t>
  </si>
  <si>
    <t>8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</si>
  <si>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</si>
  <si>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</si>
  <si>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Včetně pasportizace objízdných tras.   
Předání pasportizace na datovém nosiči v digitální formě.  
PEVNÁ CENA</t>
  </si>
  <si>
    <t>02990</t>
  </si>
  <si>
    <t>OSTATNÍ POŽADAVKY - INFORMAČNÍ TABULE</t>
  </si>
  <si>
    <t>Náklady na zřízení informační tabule (2ks na celou stavbu) s údaji o stavbě s textem dle vzoru objednatele, včetně kotvení. Po ukončení stavby odstranění.  
PEVNÁ CENA</t>
  </si>
  <si>
    <t>2 ks 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</si>
  <si>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</si>
  <si>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</si>
  <si>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</si>
  <si>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PEVNÁ CENA</t>
  </si>
  <si>
    <t>1=1,000 [A]</t>
  </si>
  <si>
    <t>zahrnuje objednatelem povolené náklady na požadovaná zařízení zhotovitele</t>
  </si>
  <si>
    <t>SO 020</t>
  </si>
  <si>
    <t>Kácení</t>
  </si>
  <si>
    <t>Zemní práce</t>
  </si>
  <si>
    <t>111204a</t>
  </si>
  <si>
    <t>R</t>
  </si>
  <si>
    <t>ODSTRANĚNÍ KŘOVIN S ODVOZEM</t>
  </si>
  <si>
    <t>M2</t>
  </si>
  <si>
    <t>odstranění náletových dřevin vč. odvozu a likvidace dřevní hmoty</t>
  </si>
  <si>
    <t>1. úsek 
141*3=423,000 [A] 
2. úsek  
60*3=180,000 [B] 
3. úsek 
173*3=519,000 [C] 
Celkem: A+B+C=1 122,000 [D]</t>
  </si>
  <si>
    <t>odstranění křovin a stromů do průměru 100 mm  
doprava dřevin na předepsanou vzdálenost  
spálení na hromadách nebo štěpkování</t>
  </si>
  <si>
    <t>11201</t>
  </si>
  <si>
    <t>KÁCENÍ STROMŮ D KMENE DO 0,5M S ODSTRANĚNÍM PAŘEZŮ</t>
  </si>
  <si>
    <t>KUS</t>
  </si>
  <si>
    <t>Vč. opracování a rozřezání na díly dl. 1m, vč. dopravy na místo na pozemku majitele určené majitelem stromů do max. 20 km, vč. další techn. specifikace.</t>
  </si>
  <si>
    <t>Úsek 1 
55 ks =55,000 [A] 
Úsek 2 
1 ks =1,000 [B] 
Úsek 3  
55 ks =55,000 [C] 
Úsek 4 
12 ks =12,000 [D] 
Celkem: A+B+C+D=123,000 [E]</t>
  </si>
  <si>
    <t>Kácení stromů se měří v [ks] poražených stromů (průměr stromů se měří ve výšce 1,3m nad  
terénem).  
Položka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</si>
  <si>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</si>
  <si>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</si>
  <si>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Vč. opracování a rezřezání na díly dl. 1m, vč. dopravy na místo na pozemku majitele určené majitelem stromů do max. 20 km, vč. další techn. specifikace.</t>
  </si>
  <si>
    <t>Úsek 2  
5 ks =5,000 [A] 
Úsek 3  
5 ks =5,000 [B] 
Celkem: A+B=10,000 [C]</t>
  </si>
  <si>
    <t>Objekt:</t>
  </si>
  <si>
    <t>SO 181</t>
  </si>
  <si>
    <t>Dopravně-inženýrská opatření</t>
  </si>
  <si>
    <t>O1</t>
  </si>
  <si>
    <t>Položka obsahuje veškeré náklady za projednání na příslušných úřadech pro získání souhlasu s navrženým DIO.   
PEVNÁ CENA</t>
  </si>
  <si>
    <t>Ostatní konstrukce a práce</t>
  </si>
  <si>
    <t>914132</t>
  </si>
  <si>
    <t>DOPRAVNÍ ZNAČKY ZÁKLADNÍ VELIKOSTI OCELOVÉ FÓLIE TŘ 2 - MONTÁŽ S PŘEMÍSTĚNÍM</t>
  </si>
  <si>
    <t>63=63,000 [A]</t>
  </si>
  <si>
    <t>položka zahrnuje:  
- dopravu demontované značky z dočasné skládky  
- osazení a montáž značky na místě určeném projektem  
- nutnou opravu poškozených částí 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</si>
  <si>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</si>
  <si>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</si>
  <si>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</si>
  <si>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</si>
  <si>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</si>
  <si>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nájemné po celou dobu výstavby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</si>
  <si>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</si>
  <si>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</si>
  <si>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</si>
  <si>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předpoklad 3 ks =3,000 [A]</t>
  </si>
  <si>
    <t>914433</t>
  </si>
  <si>
    <t>DOPRAVNÍ ZNAČKY 100X150CM OCELOVÉ FÓLIE TŘ 2 - DEMONTÁŽ</t>
  </si>
  <si>
    <t>914439</t>
  </si>
  <si>
    <t>DOPRAV ZNAČKY 100X150CM OCEL FÓLIE TŘ 2 - NÁJEMNÉ</t>
  </si>
  <si>
    <t>916152</t>
  </si>
  <si>
    <t>SEMAFOROVÁ PŘENOSNÁ SOUPRAVA - MONTÁŽ S PŘESUNEM</t>
  </si>
  <si>
    <t>1 ks=1,000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</si>
  <si>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</si>
  <si>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</si>
  <si>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</si>
  <si>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Položka zahrnuje odstranění, demontáž a odklizení zařízení s odvozem na předepsané místo</t>
  </si>
  <si>
    <t>916159</t>
  </si>
  <si>
    <t>SEMAFOROVÁ PŘENOSNÁ SOUPRAVA - NÁJEMNÉ</t>
  </si>
  <si>
    <t>položka zahrnuje sazbu za pronájem zařízení. Počet měrných jednotek se určí jako součin počtu zařízení a počtu dní použití.</t>
  </si>
  <si>
    <t>SO 251.1</t>
  </si>
  <si>
    <t>Stabilizace krajnice - úsek 1</t>
  </si>
  <si>
    <t>015112</t>
  </si>
  <si>
    <t>POPLATKY ZA LIKVIDACI ODPADŮ NEKONTAMINOVANÝCH - 17 05 04  VYTĚŽENÉ ZEMINY A HORNINY -  II. TŘÍDA TĚŽITELNOSTI</t>
  </si>
  <si>
    <t>T</t>
  </si>
  <si>
    <t>Vykopaná zemina, sejmnutá ornice</t>
  </si>
  <si>
    <t>sejmutá ornice z pol. č. 12110 - rozprostřená ornice z pol. č. 18220 
( 186,645 m3 - 112,826 m3) * 2,0 t/m3=147,638 [A] 
 vykopaná zemina z pol. č. 13173 + 13183 - 17411 
( 1402,998 m3 + 73,842 m3 - 353,530 m3 ) * 2.0 t/m3=2 246,620 [B] 
zemina z podkladních vrstev z pol. č. 11331 
48,678 m3 * 2.0 t/m3=97,356 [C] 
pažení: z pol. č. 264116 + 264216 
 dl. 522,0 m * pl. 0,126 m2 * 2.0 t/m3 =131,544 [E] 
kotvy: z pol. č. 26133  
dl. 320 m * pl. 0,018 m2 * 2.0 t/m3 =11,520 [F] 
Celkem: A+B+C+E+F=2 634,678 [G]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</si>
  <si>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</si>
  <si>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</si>
  <si>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</si>
  <si>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</t>
  </si>
  <si>
    <t>polovina z pol. č. 96713 
(1,500 m3 /2 ) * 2,5 t/m3 =1,875 [A]</t>
  </si>
  <si>
    <t>015330</t>
  </si>
  <si>
    <t>POPLATKY ZA LIKVIDACI ODPADŮ NEKONTAMINOVANÝCH - 17 05 04  KAMENNÁ SUŤ</t>
  </si>
  <si>
    <t>Kámen</t>
  </si>
  <si>
    <t>polovina z pol. č. 96713 
( 1,500 m3  / 2 ) * 2,6 t/m3 =1,950 [A]</t>
  </si>
  <si>
    <t>11331</t>
  </si>
  <si>
    <t>ODSTRANĚNÍ PODKLADU ZPEVNĚNÝCH PLOCH ZE STABIL ZEMINY</t>
  </si>
  <si>
    <t>M3</t>
  </si>
  <si>
    <t>Podkladní vrstvy pod asfaltovými vrstvami</t>
  </si>
  <si>
    <t>tl. 0,35 m pro odstranění  
pod podkladní vrstvou pol. č. 11372 
 0,25 * pl. 556,315 m2 * tl. 0,35 m =48,678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</si>
  <si>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</si>
  <si>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</si>
  <si>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</si>
  <si>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Zhotovitel v ceně zohlední zpětné využití materiálu na stavbě</t>
  </si>
  <si>
    <t>obrusná vrstva pl. 556,315 m2 * tl. 0,05 m =27,816 [A] 
podkladní vrstva předpoklad 25 % plochy z obrusné vrstvy 0,25 * pl. 556,315 m2 * tl. 0,063 m =8,762 [B] 
Celkem: A+B=36,578 [C]</t>
  </si>
  <si>
    <t>113761</t>
  </si>
  <si>
    <t>FRÉZOVÁNÍ DRÁŽKY PRŮŘEZU DO 100MM2 V ASFALTOVÉ VOZOVCE</t>
  </si>
  <si>
    <t>M</t>
  </si>
  <si>
    <t>pro zálivku 
dl. 160,00 + 2 * 3,00  m  =166,000 [A]</t>
  </si>
  <si>
    <t>Položka zahrnuje veškerou manipulaci s vybouranou sutí a s vybouranými hmotami vč. uložení na skládku.</t>
  </si>
  <si>
    <t>12110</t>
  </si>
  <si>
    <t>SEJMUTÍ ORNICE NEBO LESNÍ PŮDY</t>
  </si>
  <si>
    <t>odvoz na mezideponii a skládku</t>
  </si>
  <si>
    <t>viz tabulka kubatur tl. 0,15 m  
tl. 0,15 m * pl. 1244,300 m2 =186,645 [A]</t>
  </si>
  <si>
    <t>12573</t>
  </si>
  <si>
    <t>VYKOPÁVKY ZE ZEMNÍKŮ A SKLÁDEK TŘ. I</t>
  </si>
  <si>
    <t>ornice pol.č. 18220 
tl. 0,15 m * pl. 732,170 m2 + 3,000 m3 =112,826 [A] 
recyklát pro krajnici pol.č. 56960 
36,578 m3 =36,578 [B] 
zpětný zásyp viz pol. č. 17411 
353,530 m3 =353,530 [C] 
Celkem: A+B+C=502,934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</si>
  <si>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</si>
  <si>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129958</t>
  </si>
  <si>
    <t>ČIŠTĚNÍ POTRUBÍ DN DO 600MM</t>
  </si>
  <si>
    <t>Čištění propustku</t>
  </si>
  <si>
    <t>dl. 11,30  m =11,300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</si>
  <si>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</si>
  <si>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</si>
  <si>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</si>
  <si>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viz tabulka kubatur 95 % výkopu 
1476,840 m3 * 0,95 =1 402,998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</si>
  <si>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</si>
  <si>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</si>
  <si>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13183</t>
  </si>
  <si>
    <t>HLOUBENÍ JAM ZAPAŽ I NEPAŽ TŘ II</t>
  </si>
  <si>
    <t>viz tabulka kubatur 5 % výkopu 
1476,840 m3 * 0,05 =73,842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</si>
  <si>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</si>
  <si>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</si>
  <si>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</si>
  <si>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</si>
  <si>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Trvalá skládka i mezideponie</t>
  </si>
  <si>
    <t>ornice pol.č. 12110 
tl. 0,15 m * pl. 1244,300 m2 =186,645 [A] 
recyklát pol.č. 11372 
31,321 m3 =31,321 [B] 
výkop viz pol. č. 13173 a 13183 
1476,840 m3=1 476,840 [C] 
z pol. č. 11331 
19,471 m3 =19,471 [D] 
z pol. č. 264116 + 264216 
 dl. 522,0 m * pl. 0,126 m2 =65,772 [E] 
z pol. č. 26133  
dl. 320 m * pl. 0,018 m2 =5,760 [F] 
Celkem: A+B+C+D+E+F=1 785,809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</si>
  <si>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</si>
  <si>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13</t>
  </si>
  <si>
    <t>17411</t>
  </si>
  <si>
    <t>ZÁSYP JAM A RÝH ZEMINOU SE ZHUTNĚNÍM</t>
  </si>
  <si>
    <t>viz tabulka kubatur  
líc 68,800 m3 + rub 284,730 m3=353,530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</si>
  <si>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</si>
  <si>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</si>
  <si>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18110</t>
  </si>
  <si>
    <t>ÚPRAVA PLÁNĚ SE ZHUTNĚNÍM V HORNINĚ TŘ. I</t>
  </si>
  <si>
    <t>Předpokládaná plocha 139,079 m2 
139,079 m2 =139,079 [A]</t>
  </si>
  <si>
    <t>položka zahrnuje úpravu pláně včetně vyrovnání výškových rozdílů. Míru zhutnění určuje  
projekt.</t>
  </si>
  <si>
    <t>15</t>
  </si>
  <si>
    <t>18220</t>
  </si>
  <si>
    <t>ROZPROSTŘENÍ ORNICE VE SVAHU</t>
  </si>
  <si>
    <t>viz tabulka kubatur + 3 m3 na koncích zdi 
tl. 0,15 m * pl. 732,170 m2 + 3,000 m3 =112,826 [A]</t>
  </si>
  <si>
    <t>16</t>
  </si>
  <si>
    <t>18242</t>
  </si>
  <si>
    <t>ZALOŽENÍ TRÁVNÍKU HYDROOSEVEM NA ORNICI</t>
  </si>
  <si>
    <t>Plocha z pol. č.18220 + na koncích zdi 
pl. 732,170 m2 + 2,000 m2=734,170 [A]</t>
  </si>
  <si>
    <t>Zahrnuje dodání předepsané travní směsi, hydroosev na ornici, zalévání, první pokosení, to vše bez ohledu na sklon terénu</t>
  </si>
  <si>
    <t>Základy</t>
  </si>
  <si>
    <t>17</t>
  </si>
  <si>
    <t>21461C</t>
  </si>
  <si>
    <t>SEPARAČNÍ GEOTEXTILIE DO 300G/M2</t>
  </si>
  <si>
    <t>Geotextílie min. 300 g/m2</t>
  </si>
  <si>
    <t>za rubem zdi  
pl. 742,800  m2=742,800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</si>
  <si>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</si>
  <si>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18</t>
  </si>
  <si>
    <t>22594</t>
  </si>
  <si>
    <t>ZÁPOROVÉ PAŽENÍ Z KOVU TRVALÉ</t>
  </si>
  <si>
    <t>Položka zahrnuje odřezání zápor po dokončení opěrné zdi v hloubce 1,00 m pod upraveným terénem a odvoz získaného materiálu do sběrných surovin.</t>
  </si>
  <si>
    <t>((dl. 6,00 m * 51 ks) + (dl. 8,00 m * 27 ks)) * 0,093 t/m=48,546 [A] 
převázka zápor 2 x U 200 
2 * 2,60 m * 32 ks * 0,0253 t/m =4,210 [B] 
Celkem: A+B=52,756 [C]</t>
  </si>
  <si>
    <t>položka zahrnuje dodávku ocelových zápor, jejich osazení do připravených vrtů včetně zabetonování konců a obsypu, případně jejich zaberanění. Ocelová převázka se započítá do výsledné hmotnosti.</t>
  </si>
  <si>
    <t>19</t>
  </si>
  <si>
    <t>22695A</t>
  </si>
  <si>
    <t>VÝDŘEVA ZÁPOROVÉHO PAŽENÍ DOČASNÁ (PLOCHA)</t>
  </si>
  <si>
    <t>pl. 598,167 m2=598,167 [A]</t>
  </si>
  <si>
    <t>položka zahrnuje osazení pažin bez ohledu na druh, jejich opotřebení a jejich odstranění</t>
  </si>
  <si>
    <t>20</t>
  </si>
  <si>
    <t>26133</t>
  </si>
  <si>
    <t>VRTY PRO KOTVENÍ, INJEKTÁŽ A MIKROPILOTY NA POVRCHU TŘ. III D DO 150MM</t>
  </si>
  <si>
    <t>vrty pro kotvy 
32 ks  * 10,00 m =320,000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</si>
  <si>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</si>
  <si>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21</t>
  </si>
  <si>
    <t>264116</t>
  </si>
  <si>
    <t>VRTY PRO PILOTY TŘ. I D DO 400MM</t>
  </si>
  <si>
    <t>60% z celkové délky  
0,6 * (( dl. 6,00 m * 51 ks) + (dl. 8,00 m * 27 ks)) =313,200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</si>
  <si>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</si>
  <si>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</t>
  </si>
  <si>
    <t>264216</t>
  </si>
  <si>
    <t>VRTY PRO PILOTY TŘ. II D DO 400MM</t>
  </si>
  <si>
    <t>40% z celkové délky  
0,4 * (( dl. 6,00 m * 51 ks) + (dl. 8,00 m * 27 ks)) =208,800 [A]</t>
  </si>
  <si>
    <t>23</t>
  </si>
  <si>
    <t>285378</t>
  </si>
  <si>
    <t>KOTVENÍ NA POVRCHU Z PŘEDPÍNACÍ VÝZTUŽE DL. DO 10M</t>
  </si>
  <si>
    <t>zemní kotva</t>
  </si>
  <si>
    <t>celková délka kotvy 10 m, délka kořene 5 m 
32 kus =32,000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</si>
  <si>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</si>
  <si>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</si>
  <si>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24</t>
  </si>
  <si>
    <t>3272C7</t>
  </si>
  <si>
    <t>ZDI OPĚR, ZÁRUB, NÁBŘEŽ Z GABIONŮ ČÁSTEČNĚ ROVNANÝCH, DRÁT O4,0MM, POVRCHOVÁ ÚPRAVA Zn + Al</t>
  </si>
  <si>
    <t>viz tabulka kubatur 
827,500 m3=827,500 [A]</t>
  </si>
  <si>
    <t>- položka zahrnuje dodávku a osazení drátěných košů s výplní lomovým kamenem.  
- gabionové matrace se vykazují v pol.č.2722**.</t>
  </si>
  <si>
    <t>Vodorovné konstrukce</t>
  </si>
  <si>
    <t>25</t>
  </si>
  <si>
    <t>451312</t>
  </si>
  <si>
    <t>PODKLADNÍ A VÝPLŇOVÉ VRSTVY Z PROSTÉHO BETONU C12/15</t>
  </si>
  <si>
    <t>kořen zápor 
celk. dl. 214,760 m * pí 3,14 * r 0,20 m * r 0,20 m =26,974 [A]</t>
  </si>
  <si>
    <t>26</t>
  </si>
  <si>
    <t>45152</t>
  </si>
  <si>
    <t>PODKLADNÍ A VÝPLŇOVÉ VRSTVY Z KAMENIVA DRCENÉHO</t>
  </si>
  <si>
    <t>ŠD 0/32</t>
  </si>
  <si>
    <t>Podsyp zdi - viz tabulka kubatur 
72,310 m3 =72,310 [A]</t>
  </si>
  <si>
    <t>položka zahrnuje dodávku předepsaného kameniva, mimostaveništní a vnitrostaveništní dopravu a jeho uložení  
není-li v zadávací dokumentaci uvedeno jinak, jedná se o nakupovaný materiál</t>
  </si>
  <si>
    <t>27</t>
  </si>
  <si>
    <t>46321</t>
  </si>
  <si>
    <t>ROVNANINA Z LOMOVÉHO KAMENE</t>
  </si>
  <si>
    <t>Kamenná rovnanina pod vyústěním propustku</t>
  </si>
  <si>
    <t>dl. 4,00 m *  š. 2,00 m * tl. 0,20 m  =1,600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</si>
  <si>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</si>
  <si>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Komunikace</t>
  </si>
  <si>
    <t>28</t>
  </si>
  <si>
    <t>562101</t>
  </si>
  <si>
    <t>VOZOVKOVÉ VRSTVY Z MATERIÁLŮ STABIL CEMENTEM TŘ I</t>
  </si>
  <si>
    <t>SC C8/10  
Vč. přesahů</t>
  </si>
  <si>
    <t>z pol. č. 5740E6 
pl. 139,079 m2 * 0,15 m =20,862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</si>
  <si>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</si>
  <si>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29</t>
  </si>
  <si>
    <t>56330</t>
  </si>
  <si>
    <t>VOZOVKOVÉ VRSTVY ZE ŠTĚRKODRTI</t>
  </si>
  <si>
    <t>ŠDa 0/32  
Vč. přesahů</t>
  </si>
  <si>
    <t>z pol. č. 5740E6 
pl. 139,079 m2 * 0,20 m =27,816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</si>
  <si>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</si>
  <si>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</si>
  <si>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567306</t>
  </si>
  <si>
    <t>VRSTVY PRO OBNOVU A OPRAVY Z RECYKLOVANÉHO MATERIÁLU</t>
  </si>
  <si>
    <t>Sjezd</t>
  </si>
  <si>
    <t>z nakupovaných materiálů 
pl. 11,700 m2 * tl. 0,15 m =1,755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</si>
  <si>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</si>
  <si>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31</t>
  </si>
  <si>
    <t>56960</t>
  </si>
  <si>
    <t>ZPEVNĚNÍ KRAJNIC Z RECYKLOVANÉHO MATERIÁLU</t>
  </si>
  <si>
    <t>použití frézinku 
z pol. č. 11372 
36,578 m3 =36,578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</si>
  <si>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</si>
  <si>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32</t>
  </si>
  <si>
    <t>z nakupovaného materiálu - z pol. č. 56960.1 
( dl. 164,919 m * š. 1,500 m * tl. 0,15 m ) - 36,578 m3 =0,529 [A]</t>
  </si>
  <si>
    <t>33</t>
  </si>
  <si>
    <t>572113</t>
  </si>
  <si>
    <t>INFILTRAČNÍ POSTŘIK Z EMULZE DO 0,5KG/M2</t>
  </si>
  <si>
    <t>0,50 kg/m2</t>
  </si>
  <si>
    <t>mezi ACP a SC C8/10 
pl. 139,079  m2 =139,079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</si>
  <si>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</si>
  <si>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</si>
  <si>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572213</t>
  </si>
  <si>
    <t>SPOJOVACÍ POSTŘIK Z EMULZE DO 0,5KG/M2</t>
  </si>
  <si>
    <t>plocha pod ACO 
pl. 556,315 m2  =556,315 [A]</t>
  </si>
  <si>
    <t>35</t>
  </si>
  <si>
    <t>574A44</t>
  </si>
  <si>
    <t>ASFALTOVÝ BETON PRO OBRUSNÉ VRSTVY ACO 11+, 11S TL. 50MM</t>
  </si>
  <si>
    <t>pl. 556,315 m2 =556,315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</si>
  <si>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</si>
  <si>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</si>
  <si>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574E56</t>
  </si>
  <si>
    <t>ASFALTOVÝ BETON PRO PODKLADNÍ VRSTVY ACP 16+, 16S TL. 60MM</t>
  </si>
  <si>
    <t>předpokládaná plocha je 25% z plochy obrusné vrstvy 
0,25 * pl. 556,315 m2  =139,079 [A]</t>
  </si>
  <si>
    <t>37</t>
  </si>
  <si>
    <t>58920</t>
  </si>
  <si>
    <t>VÝPLŇ SPAR MODIFIKOVANÝM ASFALTEM</t>
  </si>
  <si>
    <t>celk. dl. 168,23 m =168,230 [A]</t>
  </si>
  <si>
    <t>položka zahrnuje:  
- dodávku předepsaného materiálu  
- vyčištění a výplň spar tímto materiálem</t>
  </si>
  <si>
    <t>Potrubí</t>
  </si>
  <si>
    <t>38</t>
  </si>
  <si>
    <t>89957A</t>
  </si>
  <si>
    <t>OBETONOVÁNÍ POTRUBÍ ZE ŽELEZOBETONU DO C20/25 VČETNĚ VÝZTUŽE</t>
  </si>
  <si>
    <t>kari síť 8/100 /100</t>
  </si>
  <si>
    <t>Obetonování prodlouženého propustku v tl. 0,15 m 
( r. 0,50 m * r. 0,50 m *dl.  2,00  m * pí 3,14 ) - ( r. 0,30 m * r. 0,30 m *dl.  2,00 m * pí 3,14)=1,005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</si>
  <si>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</si>
  <si>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39</t>
  </si>
  <si>
    <t>9113B1</t>
  </si>
  <si>
    <t>SVODIDLO OCEL SILNIČ JEDNOSTR, ÚROVEŇ ZADRŽ H1 -DODÁVKA A MONTÁŽ</t>
  </si>
  <si>
    <t>doplnění poškozených částí svodidla  
předpoklad 10%</t>
  </si>
  <si>
    <t>dl. 148,00*0,1 m=14,800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</si>
  <si>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</si>
  <si>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40</t>
  </si>
  <si>
    <t>9113B2</t>
  </si>
  <si>
    <t>SVODIDLO OCEL SILNIČ JEDNOSTR, ÚROVEŇ ZADRŽ H1 - MONTÁŽ S PŘESUNEM (BEZ DODÁVKY)</t>
  </si>
  <si>
    <t>předpoklad využití stávajících svodidel 90%</t>
  </si>
  <si>
    <t>dl. 148,00*0,9 m=133,200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</si>
  <si>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</si>
  <si>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41</t>
  </si>
  <si>
    <t>9113B3</t>
  </si>
  <si>
    <t>SVODIDLO OCEL SILNIČ JEDNOSTR, ÚROVEŇ ZADRŽ H1 - DEMONTÁŽ S PŘESUNEM</t>
  </si>
  <si>
    <t>dl. 148,00 m=148,000 [A]</t>
  </si>
  <si>
    <t>položka zahrnuje:  
- demontáž a odstranění zařízení  
- jeho odvoz na předepsané místo</t>
  </si>
  <si>
    <t>42</t>
  </si>
  <si>
    <t>Zpětná montáž</t>
  </si>
  <si>
    <t>viz pol. č. 914133 
8 kusů=8,000 [A]</t>
  </si>
  <si>
    <t>43</t>
  </si>
  <si>
    <t>dopravní značení typ : P4, E2b, P3, 2x IS3c, IS3 d, IS19b, Z3 
8 ks =8,000 [A]</t>
  </si>
  <si>
    <t>44</t>
  </si>
  <si>
    <t>915111</t>
  </si>
  <si>
    <t>VODOROVNÉ DOPRAVNÍ ZNAČENÍ BARVOU HLADKÉ - DODÁVKA A POKLÁDKA</t>
  </si>
  <si>
    <t>V4/0,125 
š. 0,125 m *  dl. ( 157,595 + 172,715 ) m =41,289 [A]  
V4(1,5/1,5/0,125) 50% 
0,5 * š. 0,125 m * dl. 11,125 m =6,953 [B] 
Celkem: A+B=48,242 [C]</t>
  </si>
  <si>
    <t>položka zahrnuje:  
- dodání a pokládku nátěrového materiálu (měří se pouze natíraná plocha)  
- předznačení a reflexní úpravu</t>
  </si>
  <si>
    <t>45</t>
  </si>
  <si>
    <t>915211</t>
  </si>
  <si>
    <t>VODOROVNÉ DOPRAVNÍ ZNAČENÍ PLASTEM HLADKÉ - DODÁVKA A POKLÁDKA</t>
  </si>
  <si>
    <t>46</t>
  </si>
  <si>
    <t>918358</t>
  </si>
  <si>
    <t>PROPUSTY Z TRUB DN 600MM</t>
  </si>
  <si>
    <t>Prodloužení propustku, korugovaná plastová roura DN 600 - stejný materiál jako stávající 
dl. 2,00 m  =2,000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</si>
  <si>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</si>
  <si>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47</t>
  </si>
  <si>
    <t>919111</t>
  </si>
  <si>
    <t>ŘEZÁNÍ ASFALTOVÉHO KRYTU VOZOVEK TL DO 50MM</t>
  </si>
  <si>
    <t>položka zahrnuje řezání vozovkové vrstvy v předepsané tloušťce, včetně spotřeby vody</t>
  </si>
  <si>
    <t>48</t>
  </si>
  <si>
    <t>931311</t>
  </si>
  <si>
    <t>TĚSNĚNÍ DILATAČ SPAR ASF ZÁLIVKOU PRŮŘ DO 100MM2</t>
  </si>
  <si>
    <t>zálivka mezi novým a starým asfaltem 
dl. 160,00 + 2 * 3,00  m  =166,000 [A]</t>
  </si>
  <si>
    <t>položka zahrnuje dodávku a osazení předepsaného materiálu, očištění ploch spáry před úpravou, očištění okolí spáry po úpravě  
nezahrnuje těsnící profil</t>
  </si>
  <si>
    <t>49</t>
  </si>
  <si>
    <t>96713</t>
  </si>
  <si>
    <t>VYBOURÁNÍ ČÁSTÍ KONSTRUKCÍ KAMENNÝCH NA MC</t>
  </si>
  <si>
    <t>odtoková část propustků, předpokládaný objem 1,5 m3 
1,500 m3 =1,500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</si>
  <si>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</si>
  <si>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251.2</t>
  </si>
  <si>
    <t>Stabilizace krajnice - úsek 2</t>
  </si>
  <si>
    <t>sejmutá ornice z pol. č. 12110 - rozprostřená ornice z pol. č. 18220 
( 87,090 m3 - 52,134 m3) * 2,0 t/m3=69,912 [A] 
 vykopaná zemina z pol. č. 13173 + 13183 - 17411 
( 402,610 m3 + 21,190 m3 - 118,350 m3 ) * 2.0 t/m3=610,900 [B] 
zemina z podkladních vrstev z pol. č. 11331 
87,500 m3 * 2.0 t/m3 =175,000 [C] 
z pol. č. 264116 + 264216 
 dl. 162,0 m * pl. 0,126 m2 * 2.0 t/m3 =40,824 [E] 
z pol. č. 26133  
dl. 30,0 m * pl. 0,018 m2 * 2.0 t/m3 =1,080 [F] 
Celkem: A+B+C+E+F=897,716 [G]</t>
  </si>
  <si>
    <t>z pol. č. 11352 
(dl. 70,0 m * 0,1 m2 ) * 2,5 t/m3 =17,500 [A]</t>
  </si>
  <si>
    <t>tl. 0,35 m pro odstranění  
pod podkladní vrstvou pol. č. 11372 
pl. 250,000 m2 * tl. 0,35 m =87,500 [A]</t>
  </si>
  <si>
    <t>11352</t>
  </si>
  <si>
    <t>ODSTRANĚNÍ CHODNÍKOVÝCH A SILNIČNÍCH OBRUBNÍKŮ BETONOVÝCH</t>
  </si>
  <si>
    <t>dl. 70,00 m =70,000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</si>
  <si>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</si>
  <si>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Zhotovitel v ceně zohlední zpětné využití materiálu ve stavbě, přebytek odvezen na skládku</t>
  </si>
  <si>
    <t>obrusná vrstva pl. 429,971 m2 * tl. 0,05 m =21,499 [A] 
podkladní vrstva  pl. 250,000 m2 * tl. 0,063 m =15,750 [B] 
Celkem: A+B=37,249 [C]</t>
  </si>
  <si>
    <t>pro zálivku 
dl. 130,00 + 2 * 3,00  m + dl. 70,00 m =206,000 [A]</t>
  </si>
  <si>
    <t>viz tabulka kubatur tl. 0,15 m  
tl. 0,15 m * pl. 580,600 m2 =87,090 [A]</t>
  </si>
  <si>
    <t>ornice pol.č. 18220 
tl. 0,15 m * pl. 327,560 m2 + 3,000 m3 =52,134 [A] 
recyklát pro krajnici pol.č. 56960 
28,271 m3 =28,271 [B] 
zpětný zásyp viz pol. č. 17411 
118,350 m3 =118,350 [C] 
Celkem: A+B+C=198,755 [D]</t>
  </si>
  <si>
    <t>viz tabulka kubatur 95 % výkopu 
423.80 m3 * 0,95 =402,610 [A]</t>
  </si>
  <si>
    <t>viz tabulka kubatur 5 % výkopu 
423,80 m3 * 0,05 =21,190 [A]</t>
  </si>
  <si>
    <t>ornice pol.č. 12110 
tl. 0,15 m * pl. 580,600 m2 =87,090 [A] 
recyklát pol.č. 11372 
37,249 m3 =37,249 [B] 
výkop viz pol. č. 13173 a 13183 
423,80 m3=423,800 [C] 
z pol. č. 11331 
87,500 m3 =87,500 [D] 
z pol. č. 264116 + 264216 
 dl. 162,0 m * pl. 0,126 m2 =20,412 [E] 
z pol. č. 26133  
dl. 30,0 m * pl. 0,018 m2 =0,540 [F] 
Celkem: A+B+C+D+E+F=656,591 [G]</t>
  </si>
  <si>
    <t>viz tabulka kubatur  
líc 57,46 m3 + rub 60,89 m3=118,350 [A]</t>
  </si>
  <si>
    <t>Předpokládaná plocha 280,0 m2 
280,00 m2 =280,000 [A]</t>
  </si>
  <si>
    <t>viz tabulka kubatur + 3 m3 na koncích zdi 
tl. 0,15 m * pl. 327,560 m2 + 3,000 m3=52,134 [A]</t>
  </si>
  <si>
    <t>Plocha z pol. č.18220 + na koncích zdi 
pl. 327,56 m2 + 2,000 m2 =329,560 [A]</t>
  </si>
  <si>
    <t>za rubem zdi  
pl. 174,0  m2=174,000 [A]</t>
  </si>
  <si>
    <t>(dl. 6,00 m * 27 ks)  * 0,093 t/m=15,066 [A] 
převázka zápor 2 x U 200 
2 * 2,60 m * 3 ks * 0,0253 t/m =0,395 [B] 
Celkem: A+B=15,461 [C]</t>
  </si>
  <si>
    <t>pl. 130,000 m2=130,000 [A]</t>
  </si>
  <si>
    <t>vrty pro kotvy 
3 ks  * 10,00 m =30,000 [A]</t>
  </si>
  <si>
    <t>60% z celkové délky  
0,6 * ( dl. 6,00 m * 27 ks) =97,200 [A]</t>
  </si>
  <si>
    <t>40% z celkové délky  
0,4 * ( dl. 6,00 m * 27 ks)  =64,800 [A]</t>
  </si>
  <si>
    <t>27152</t>
  </si>
  <si>
    <t>POLŠTÁŘE POD ZÁKLADY Z KAMENIVA DRCENÉHO</t>
  </si>
  <si>
    <t>sanace krajnice 
dl. 70,0 m * š 3,0 m *  tl. 0,5 =105,000 [A]</t>
  </si>
  <si>
    <t>celková délka kotvy 10 m, délka kořene 5 m 
3 kus =3,000 [A]</t>
  </si>
  <si>
    <t>289972</t>
  </si>
  <si>
    <t>OPLÁŠTĚNÍ (ZPEVNĚNÍ) Z GEOMŘÍŽOVIN</t>
  </si>
  <si>
    <t>dvouosá geomříž min pevnost 55 kN/m 
dl. 70,0 m  * r.š. 8,0 * přesahy 1,15 =644,000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</si>
  <si>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</si>
  <si>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289973</t>
  </si>
  <si>
    <t>OPLÁŠTĚNÍ (ZPEVNĚNÍ) Z GEOSÍTÍ A GEOROHOŽÍ</t>
  </si>
  <si>
    <t>protierozní rohož 
dl. 70,0 m  * š. 3,5 m =245,000 [A]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</si>
  <si>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</si>
  <si>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viz tabulka kubatur 
165,5 m3=165,500 [A]</t>
  </si>
  <si>
    <t>kořen zápor 
celk. dl. 81,00 m * pí 3,14 * r 0,20 m * r 0,20 m =10,174 [A]</t>
  </si>
  <si>
    <t>Podsyp zdi - viz tabulka kubatur 
21,162 m3 =21,162 [A]</t>
  </si>
  <si>
    <t>SC C8/10</t>
  </si>
  <si>
    <t>z pol. č. 5740E6 
pl. 280,00 m2 * 0,15 m =42,000 [A]</t>
  </si>
  <si>
    <t>ŠDa 0/32</t>
  </si>
  <si>
    <t>z pol. č. 5740E6 
pl. 280,00 m2 * 0,20 m =56,000 [A]</t>
  </si>
  <si>
    <t>z nakupovaných materiálů, sjezd k RD 
pl. 82,310 m2 * tl. 0,15 m =12,347 [A]</t>
  </si>
  <si>
    <t>použití frézinku 
z pol. č. 11372 
( dl. 72,00 m * š. 1,50 m * tl. 0,15 m ) =16,200 [A]</t>
  </si>
  <si>
    <t>mezi ACP a SC C8/10 
pl. 280,000 m2 =280,000 [A]</t>
  </si>
  <si>
    <t>mezi ACO a ACP 
pl. 429,971 m2  =429,971 [A]</t>
  </si>
  <si>
    <t>pl. 429,971 m2 =429,971 [A]</t>
  </si>
  <si>
    <t>předpokládaná plocha  
pl. 280,00 m2  =280,000 [A]</t>
  </si>
  <si>
    <t>celk. dl. 144,25 m =144,250 [A]</t>
  </si>
  <si>
    <t>Přidružená stavební výroba</t>
  </si>
  <si>
    <t>76792</t>
  </si>
  <si>
    <t>OPLOCENÍ Z DRÁTĚNÉHO PLETIVA POTAŽENÉHO PLASTEM</t>
  </si>
  <si>
    <t>včetně sloupků, vzpěr, napínacích drátů,v případě poškození 
výška 1,80 m  
v. 1,80 m * dl. 20,00 m =36,000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</si>
  <si>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</si>
  <si>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dl. 132,00*0,1 m=13,200 [A]</t>
  </si>
  <si>
    <t>dl. 132,00*0,9 m=118,800 [A]</t>
  </si>
  <si>
    <t>dl. 132,00 m=132,000 [A]</t>
  </si>
  <si>
    <t>viz pol. č. 914133 
2 ks=2,000 [A]</t>
  </si>
  <si>
    <t>dopravní značení typ : 2 x Z3 
2 ks =2,000 [A]</t>
  </si>
  <si>
    <t>V4/0,125 
tl. 0,125 m * ( dl. 133,630 + 124,825 m ) =32,307 [A]</t>
  </si>
  <si>
    <t>917224</t>
  </si>
  <si>
    <t>SILNIČNÍ A CHODNÍKOVÉ OBRUBY Z BETONOVÝCH OBRUBNÍKŮ ŠÍŘ 150MM</t>
  </si>
  <si>
    <t>Položka zahrnuje:  
dodání a pokládku betonových obrubníků o rozměrech předepsaných zadávací dokumentací betonové lože i boční betonovou opěrku.</t>
  </si>
  <si>
    <t>zálivka mezi novým a starým asfaltem + podél obrubníku 
dl. 130,00 + 2 * 3,00  m + dl. 69,30 m =205,300 [A]</t>
  </si>
  <si>
    <t>966842</t>
  </si>
  <si>
    <t>ODSTRANĚNÍ OPLOCENÍ Z DRÁT PLETIVA</t>
  </si>
  <si>
    <t>předpokládaná délka, v případě poškození 
dl. 20,00 m =20,000 [A]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</si>
  <si>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</si>
  <si>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251.3</t>
  </si>
  <si>
    <t>Stabilizace krajnice - úsek 3</t>
  </si>
  <si>
    <t>sejmutá ornice z pol. č. 12110 - rozprostřená ornice z pol. č. 18220 
( 245,925 m3 - 124,029 m3) * 2,0 t/m3=243,792 [A] 
 vykopaná zemina z pol. č. 13173 + 13183 - 17411 
( 1777,621 m3 + 93,559 m3 - 589,550  m3 ) * 2.0 t/m3=2 563,260 [B] 
zemina z podkladních vrstev z pol. č. 11331 
82,016 m3 * 2.0 t/m3 =164,032 [C] 
z pol. č. 264116 + 264216 
 dl. 720,0 m * pl. 0,126 m2 * 2.0 t/m3 =181,440 [E] 
z pol. č. 26133  
dl. 490,0 m * pl. 0,018 m2 * 2.0 t/m3 =17,640 [F] 
Celkem: A+B+C+E+F=3 170,164 [G]</t>
  </si>
  <si>
    <t>polovina z pol. č. 96713 
( 1,500 m3  / 2 ) * 2,5 t/m3 =1,875 [A]</t>
  </si>
  <si>
    <t>polovina z pol. č. 96713 
(1,500 m3  / 2 ) * 2,6 t/m3 =1,950 [A]</t>
  </si>
  <si>
    <t>03730</t>
  </si>
  <si>
    <t>POMOC PRÁCE ZAJIŠŤ NEBO ZŘÍZ OCHRANU INŽENÝRSKÝCH SÍTÍ</t>
  </si>
  <si>
    <t>Veškeré práce spojené s demontáží a zpětným osazením sloupu VO. U sloupu bude obnoveno kotvení.</t>
  </si>
  <si>
    <t>1 =1,000 [A]</t>
  </si>
  <si>
    <t>tl. 0,35 m pro odstranění  
plocha z podkladní vrstvy pol. č. 11372 
pl. 234,331 m2 * tl. 0,35 m =82,016 [A]</t>
  </si>
  <si>
    <t>Zhotovitel v ceně zohlední zpětné využití materiálu ve stavbě</t>
  </si>
  <si>
    <t>obrusná vrstva pl. 781,102 m2 * tl. 0,05 m =39,055 [A] 
podkladní vrstva předpoklad 30 % plochy z obrusné vrstvy 0,3 * pl. 781,102 m2 * tl. 0,063 m =14,763 [B] 
Celkem: A+B=53,818 [C]</t>
  </si>
  <si>
    <t>pro zálivku 
dl. 260,00 + 2 * 3,00 m  =266,000 [A]</t>
  </si>
  <si>
    <t>viz tabulka kubatur tl. 0,15 m  
tl. 0,15 m * pl. 1639,500 m2 =245,925 [A]</t>
  </si>
  <si>
    <t>ornice pol.č. 18220 
tl. 0,15 m * pl. 806,860 m2  + 3,000 m3 =124,029 [A] 
recyklát pro krajnici pol.č. 56960 
43,976 m3 =43,976 [B] 
zpětný zásyp viz pol. č. 17411 
589,550 m3 =589,550 [C] 
Celkem: A+B+C=757,555 [D]</t>
  </si>
  <si>
    <t>dl. 8,50 m  =8,500 [A]</t>
  </si>
  <si>
    <t>viz tabulka kubatur 95 % výkopu 
1871,180 m3 * 0,95 =1 777,621 [A]</t>
  </si>
  <si>
    <t>viz tabulka kubatur 5 % výkopu 
1871,180 m3 * 0,05 =93,559 [A]</t>
  </si>
  <si>
    <t>ornice pol.č. 12110 
tl. 0,15 m * pl. 1639,500 m2 =245,925 [A] 
recyklát pol.č. 11372 
53,818 m3 =53,818 [B] 
výkop viz pol. č. 13173 a 13183 
1871,180 m3 =1 871,180 [C] 
z pol. č.11331 
82,016 m3 =82,016 [D] 
z pol. č. 264116 + 264216 
 dl. 720,0 m * pl. 0,126 m2 =90,720 [E] 
z pol. č. 26133  
dl. 490,0 m * pl. 0,018 m2 =8,820 [F] 
Celkem: A+B+C+D+E+F=2 352,479 [G]</t>
  </si>
  <si>
    <t>viz tabulka kubatur  
líc 106,310 m3 + rub 483,240 m3=589,550 [A]</t>
  </si>
  <si>
    <t>Předpokládaná plocha 234,331 m2 
234,331  m2 =234,331 [A]</t>
  </si>
  <si>
    <t>viz tabulka kubatur + na koncích zdi 
tl. 0,15 m * pl. 806,860 m2 + 3,000 m3 =124,029 [A]</t>
  </si>
  <si>
    <t>Plocha z pol. č. 18220 + za koncích zdi 
pl. 806,860 m2 + 2,000 m2 =808,860 [A]</t>
  </si>
  <si>
    <t>za rubem zdi  
pl. 1130,400  m2=1 130,400 [A]</t>
  </si>
  <si>
    <t>((dl. 6,00 m * 108 ks) + (dl. 8,00 m * 9 ks)) * 0,093 t/m=66,960 [A] 
převázka zápor 2 x U 200 
2 * 2,60 m * 49 ks * 0,0253 t/m =6,446 [B] 
Celkem: A+B=73,406 [C]</t>
  </si>
  <si>
    <t>pl. 864,757 m2=864,757 [A]</t>
  </si>
  <si>
    <t>vrty pro kotvy 
49 ks  * 10,00 m =490,000 [A]</t>
  </si>
  <si>
    <t>60% z celkové délky  
0,6 * (( dl. 6,00 m * 108 ks) + (dl. 8,00 m * 9 ks)) =432,000 [A]</t>
  </si>
  <si>
    <t>40% z celkové délky  
0,4 * (( dl. 6,00 m * 108 ks) + (dl. 8,00 m * 9 ks)) =288,000 [A]</t>
  </si>
  <si>
    <t>celková délka kotvy 10 m, délka kořene 5 m 
49 kus =49,000 [A]</t>
  </si>
  <si>
    <t>viz tabulka kubatur 
1199,500 m3=1 199,500 [A]</t>
  </si>
  <si>
    <t>kořen zápor 
celk. dl. 281,17 m * pí 3,14 * r 0,20 m * r 0,20 m =35,315 [A]</t>
  </si>
  <si>
    <t>Podsyp zdi - viz tabulka kubatur 
114,306 m3 =114,306 [A]</t>
  </si>
  <si>
    <t>dl. 4,00 m * š. 2,00 m * tl. 0,20 m  =1,600 [A]</t>
  </si>
  <si>
    <t>z pol. č. 5740E6 
pl. 234,331 m2 * 0,15 m =35,150 [A]</t>
  </si>
  <si>
    <t>z pol. č. 5740E6 
pl. 234,331 m2 * 0,20 m =46,866 [A]</t>
  </si>
  <si>
    <t>z nakupovaných materiálů 
pl. 73,500 m2 * tl. 0,15 m  =11,025 [A]</t>
  </si>
  <si>
    <t>použití frézinku 
z pol. č. 11372 
53,818 m3 =53,818 [A]</t>
  </si>
  <si>
    <t>z nakupovaného materiálu - z pol. č. 56960.1 
( dl. 261,11 m * š. 1,50 m * tl. 0,15 m ) - 53,818 m3 =4,932 [A]</t>
  </si>
  <si>
    <t>mezi ACP a SC C8/10 
pl. 234,331 m2 =234,331 [A]</t>
  </si>
  <si>
    <t>mezi ACO a ACP 
pl. 781,102 m2  =781,102 [A]</t>
  </si>
  <si>
    <t>pl. 781,102 m2 =781,102 [A]</t>
  </si>
  <si>
    <t>předpokládaná plocha je 30% z plochy obrusné vrstvy 
0,3 * pl. 781,102 m2  =234,331 [A]</t>
  </si>
  <si>
    <t>celk. dl. 273,05 m =273,050 [A]</t>
  </si>
  <si>
    <t>kari síť 8/100 x100</t>
  </si>
  <si>
    <t>Obetonování prodlouženého propustku v tl. 0,15 m 
( r. 0,50 m * r. 0,50 m * dl. 2,60 m * pí 3,14 ) - ( r. 0,30 m * r. 0,30 m * dl. 2,60 m * pí 3,14 )=1,306 [A]</t>
  </si>
  <si>
    <t>dl. 264,00*0,1 m=26,400 [A]</t>
  </si>
  <si>
    <t>dl. 264,00*0,9 m=237,600 [A]</t>
  </si>
  <si>
    <t>dl. 264,00 m=264,000 [A]</t>
  </si>
  <si>
    <t>V4/0,125 
tl. 0,125 m * ( dl. 261,07 + 258,83 m ) =64,988 [A]</t>
  </si>
  <si>
    <t>Prodloužení propustku, korugovaná plastová roura DN 600 - stejný materiál jako stávající 
 dl. 2,60 m  =2,600 [A]</t>
  </si>
  <si>
    <t>zálivka mezi novým a starým asfaltem 
dl. 260,00 + 2 * 3,00 m  =266,000 [A]</t>
  </si>
  <si>
    <t>odtoková část propustku, předpokládaný objem 1,5 m3  
1,500 m3 =1,500 [A]</t>
  </si>
  <si>
    <t>SO 251.4</t>
  </si>
  <si>
    <t>Stabilizace krajnice - úsek 4</t>
  </si>
  <si>
    <t>sejmutá ornice z pol. č. 12110 - rozprostřená ornice z pol. č. 18220 
( 49,404 m3 - 30,297 m3 ) * 2,0 t/m3=38,214 [A] 
 vykopaná zemina z pol. č. 13173 + 13183 - 17411 
( 315,913 m3 + 16,627 m3 - 125,630 m3 ) * 2.0 t/m3=413,820 [B] 
zemina z podkladních vrstev z pol. č. 11331 
17,742 m3  * 2.0 t/m3 =35,484 [C] 
z pol. č. 264116 + 264216 
 dl. 144,0 m * pl. 0,126 m2 * 2.0 t/m3 =36,288 [E] 
Celkem: A+B+C+E=523,806 [F]</t>
  </si>
  <si>
    <t>polovina z pol. č. 96713 
(( 2 ks * 1,500 m3 ) / 2 ) * 2,5 t/m3 =3,750 [A]</t>
  </si>
  <si>
    <t>polovina z pol. č. 96713 
(( 2 ks * 1,500 m3 ) / 2 ) * 2,6 t/m3 =3,900 [A]</t>
  </si>
  <si>
    <t>tl. 0,35 m pro odstranění  
plocha z podkladní vrstvy pol. č. 11372 
pl. 50,691 m2 * tl. 0,35 m =17,742 [A]</t>
  </si>
  <si>
    <t>obrusná vrstva pl. 202,763 m2 * tl. 0,05 m =10,138 [A] 
podkladní vrstva předpoklad 25 % plochy z obrusné vrstvy 0,25 * pl. 202,763 m2 * tl. 0,063 m =3,194 [B] 
Celkem: A+B=13,332 [C]</t>
  </si>
  <si>
    <t>pro zálivku 
dl. 65,81 + 2 * 3,00 m  =71,810 [A]</t>
  </si>
  <si>
    <t>viz tabulka kubatur tl. 0,15 m  
tl. 0,15 m * pl. 329,360 m2 =49,404 [A]</t>
  </si>
  <si>
    <t>ornice pol.č. 18220 
tl. 0,15 m * pl. 181,980 m2 + 3,000 m3 =30,297 [A] 
recyklát pro krajnici pol.č. 56960 
13,332 m3 =13,332 [B] 
zpětný zásyp viz. pol. 17411 
125,630 m3 =125,630 [C] 
Celkem: A+B+C=169,259 [D]</t>
  </si>
  <si>
    <t>dl. 9,00 m + dl. 12,95 m =21,950 [A]</t>
  </si>
  <si>
    <t>viz tabulka kubatur 95 % výkopu 
332,540 m3 * 0,95 =315,913 [A]</t>
  </si>
  <si>
    <t>viz tabulka kubatur 5 % výkopu 
332,540 m3 * 0,05 =16,627 [A]</t>
  </si>
  <si>
    <t>ornice pol.č. 12110 
tl. 0,15 m * pl. 329,360 m2 =49,404 [A] 
recyklát pol.č. 11372 
13,332 m3 =13,332 [B] 
výkop viz pol. č. 13173 a 13183 
332,540 m3 =332,540 [C] 
z pol. č. 11331 
7,097 m3 =7,097 [D] 
z pol. č. 264116 + 264216 
dl. 144,0 m * pl. 0,126 m2 =18,144 [E] 
Celkem: A+B+C+D+E=420,517 [F]</t>
  </si>
  <si>
    <t>viz tabulka kubatur  
líc 21,500 m3 + rub 104,130 m3=125,630 [A]</t>
  </si>
  <si>
    <t>Předpokládaná plocha 50,691 m2 
50,691 m2 =50,691 [A]</t>
  </si>
  <si>
    <t>viz tabulka kubatur + na koncích zdi 
tl. 0,15 m * pl. 181,980 m2  + 3,000 m3 =30,297 [A]</t>
  </si>
  <si>
    <t>Plocha z pol. č. 18220 + na koncích zdi 
pl. 181,980 m2 + pl. 2,000 m2=183,980 [A]</t>
  </si>
  <si>
    <t>za rubem zdi  
pl. 169,200  m2=169,200 [A]</t>
  </si>
  <si>
    <t>(dl. 6,00 m * 24 ks) * 0,093 t/m=13,392 [A]</t>
  </si>
  <si>
    <t>pl. 149,110 m2=149,110 [A]</t>
  </si>
  <si>
    <t>60% z celkové délky  
0,6 * ( dl. 6,00 m * 24 ks)  =86,400 [A]</t>
  </si>
  <si>
    <t>40% z celkové délky  
0,4 * ( dl. 6,00 m * 24 ks) =57,600 [A]</t>
  </si>
  <si>
    <t>viz tabulka kubatur 
147,500 m3=147,500 [A]</t>
  </si>
  <si>
    <t>kořen zápor 
celk. dl. 67,100 m * pí 3,14 * r 0,20 m * r 0,20 m =8,428 [A]</t>
  </si>
  <si>
    <t>Podsyp zdi - viz tabulka kubatur 
24,410 m3 =24,410 [A]</t>
  </si>
  <si>
    <t>( dl. 4,00 m * 2,00 m * 0,20 m ) + ( dl. 3,00 m * 1,50 m * 0,20 m ) =2,500 [A]</t>
  </si>
  <si>
    <t>z pol. č. 5740E6 
pl. 50,691 m2 * 0,15 m =7,604 [A]</t>
  </si>
  <si>
    <t>z pol. č. 5740E6 
pl. 50.691 m2 * 0,20 m =10,138 [A]</t>
  </si>
  <si>
    <t>Sjezdy</t>
  </si>
  <si>
    <t>z nakupovaných materiálů 
pl. 6,600 m2 * tl. 0,15 m  =0,990 [A]</t>
  </si>
  <si>
    <t>použití frézinku 
z pol. č. 11372 
13,332 m3 =13,332 [A]</t>
  </si>
  <si>
    <t>z nakupovaných materiálů - z pol. č. 56960.1 
( dl. 65,595 m * š. 1,50 m * tl. 0,15 m ) - 13,332 m3 =1,427 [A]</t>
  </si>
  <si>
    <t>mezi ACP a SC C8/10 
pl. 50,691 m2 =50,691 [A]</t>
  </si>
  <si>
    <t>mezi ACO a ACP 
pl. 202,763 m2  =202,763 [A]</t>
  </si>
  <si>
    <t>pl. 202,763 m2 =202,763 [A]</t>
  </si>
  <si>
    <t>předpokládaná plocha je 25% z plochy obrusné vrstvy 
0,25 * pl. 202,763 m2 =50,691 [A]</t>
  </si>
  <si>
    <t>celk. dl. 70,90 m =70,900 [A]</t>
  </si>
  <si>
    <t>Obetonování prodlouženého propustku v tl. 0,15 m 
( r. 0,50 m * r. 0,50 m *dl. 1,50 m * pí 3,14 ) - ( r. 0,30 m * r. 0,30 m *dl. 1,50 m * pí 3,14 )=0,754 [A]</t>
  </si>
  <si>
    <t>dl. 64,00*0,1 m=6,400 [A]</t>
  </si>
  <si>
    <t>dl. 64,00*0,9 m=57,600 [A]</t>
  </si>
  <si>
    <t>dl. 64,00 m=64,000 [A]</t>
  </si>
  <si>
    <t>nenávratné dopravní značení typ :  A22, E13  
2 ks =2,000 [A]</t>
  </si>
  <si>
    <t>V4/0,125 
tl. 0,125 m * ( dl. 65,715 + 66,070 m) =16,473 [A]</t>
  </si>
  <si>
    <t>Prodloužení propustku, korugovaná plastová roura DN 600 - stejný materiál jako stávající 
 dl. 1,50 m =1,500 [A]</t>
  </si>
  <si>
    <t>zálivka mezi novým a starým asfaltem 
dl. 65,81 + 2 * 3,00 m  =71,810 [A]</t>
  </si>
  <si>
    <t>odtoková část propustků, předpokládaný objem 1,5 m3 / propustek 
2 * 1,500 m3 =3,000 [A]</t>
  </si>
  <si>
    <t>SO 801</t>
  </si>
  <si>
    <t>Vegetační úpravy</t>
  </si>
  <si>
    <t>184B24</t>
  </si>
  <si>
    <t>VYSAZOVÁNÍ STROMŮ LISTNATÝCH V KONTEJNERU OBVOD KMENE DO 14CM, PODCHOZÍ VÝŠ MIN 2,2M</t>
  </si>
  <si>
    <t>náhradní výsadba - předpoklad 
10 ks =10,000 [A]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</si>
  <si>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 
vnitrostaveništní dopravy (rovněž přesuny), včetně naložení a složení, případně s uložením</t>
  </si>
  <si>
    <t>184C1</t>
  </si>
  <si>
    <t>VYSAZOVÁNÍ KEŘŮ JEHLIČNATÝCH S BALEM VČETNĚ VÝKOPU JAMKY</t>
  </si>
  <si>
    <t>Zalesnění po provedení kácení lesních porostů. Počty vycházení z návrhu rekultivace a plánu opětovného zalesnění po ukončení dočasného záboru lesní půdy.  
Způsob sadby jamková, druh sadby obalovaná - QP  
POLOŽKA BUDE ČERPÁNA DLE SKUTEČNOSTI A SE SOUHLASEM TDI</t>
  </si>
  <si>
    <t>Buk lesní 720=720,000 [A] 
Jedle bělokorá 300=300,000 [B] 
Celkem: A+B=1 020,000 [C]</t>
  </si>
  <si>
    <t>Položka vysazování keřů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</si>
</sst>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50</v>
      </c>
      <c s="19" t="s">
        <v>43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14.75">
      <c r="A22" s="28" t="s">
        <v>40</v>
      </c>
      <c r="E22" s="29" t="s">
        <v>52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53</v>
      </c>
      <c s="19" t="s">
        <v>43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02">
      <c r="A26" s="28" t="s">
        <v>40</v>
      </c>
      <c r="E26" s="29" t="s">
        <v>55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56</v>
      </c>
      <c s="19" t="s">
        <v>43</v>
      </c>
      <c s="24" t="s">
        <v>57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58</v>
      </c>
    </row>
    <row r="31" spans="1:5" ht="12.75">
      <c r="A31" s="30" t="s">
        <v>42</v>
      </c>
      <c r="E31" s="31" t="s">
        <v>43</v>
      </c>
    </row>
    <row r="32" spans="1:5" ht="89.25">
      <c r="A32" t="s">
        <v>44</v>
      </c>
      <c r="E32" s="29" t="s">
        <v>59</v>
      </c>
    </row>
    <row r="33" spans="1:16" ht="12.75">
      <c r="A33" s="19" t="s">
        <v>35</v>
      </c>
      <c s="23" t="s">
        <v>60</v>
      </c>
      <c s="23" t="s">
        <v>61</v>
      </c>
      <c s="19" t="s">
        <v>43</v>
      </c>
      <c s="24" t="s">
        <v>62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43</v>
      </c>
    </row>
    <row r="36" spans="1:5" ht="76.5">
      <c r="A36" t="s">
        <v>44</v>
      </c>
      <c r="E36" s="29" t="s">
        <v>64</v>
      </c>
    </row>
    <row r="37" spans="1:16" ht="12.75">
      <c r="A37" s="19" t="s">
        <v>35</v>
      </c>
      <c s="23" t="s">
        <v>65</v>
      </c>
      <c s="23" t="s">
        <v>66</v>
      </c>
      <c s="19" t="s">
        <v>43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68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45</v>
      </c>
    </row>
    <row r="41" spans="1:16" ht="12.75">
      <c r="A41" s="19" t="s">
        <v>35</v>
      </c>
      <c s="23" t="s">
        <v>30</v>
      </c>
      <c s="23" t="s">
        <v>69</v>
      </c>
      <c s="19" t="s">
        <v>43</v>
      </c>
      <c s="24" t="s">
        <v>70</v>
      </c>
      <c s="25" t="s">
        <v>39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71</v>
      </c>
    </row>
    <row r="43" spans="1:5" ht="12.75">
      <c r="A43" s="30" t="s">
        <v>42</v>
      </c>
      <c r="E43" s="31" t="s">
        <v>72</v>
      </c>
    </row>
    <row r="44" spans="1:5" ht="89.25">
      <c r="A44" t="s">
        <v>44</v>
      </c>
      <c r="E44" s="29" t="s">
        <v>73</v>
      </c>
    </row>
    <row r="45" spans="1:16" ht="12.75">
      <c r="A45" s="19" t="s">
        <v>35</v>
      </c>
      <c s="23" t="s">
        <v>32</v>
      </c>
      <c s="23" t="s">
        <v>74</v>
      </c>
      <c s="19" t="s">
        <v>43</v>
      </c>
      <c s="24" t="s">
        <v>75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76.5">
      <c r="A46" s="28" t="s">
        <v>40</v>
      </c>
      <c r="E46" s="29" t="s">
        <v>76</v>
      </c>
    </row>
    <row r="47" spans="1:5" ht="12.75">
      <c r="A47" s="30" t="s">
        <v>42</v>
      </c>
      <c r="E47" s="31" t="s">
        <v>77</v>
      </c>
    </row>
    <row r="48" spans="1:5" ht="12.75">
      <c r="A48" t="s">
        <v>44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81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82</v>
      </c>
      <c s="19" t="s">
        <v>83</v>
      </c>
      <c s="24" t="s">
        <v>84</v>
      </c>
      <c s="25" t="s">
        <v>85</v>
      </c>
      <c s="26">
        <v>1122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86</v>
      </c>
    </row>
    <row r="11" spans="1:5" ht="102">
      <c r="A11" s="30" t="s">
        <v>42</v>
      </c>
      <c r="E11" s="31" t="s">
        <v>87</v>
      </c>
    </row>
    <row r="12" spans="1:5" ht="38.25">
      <c r="A12" t="s">
        <v>44</v>
      </c>
      <c r="E12" s="29" t="s">
        <v>88</v>
      </c>
    </row>
    <row r="13" spans="1:16" ht="12.75">
      <c r="A13" s="19" t="s">
        <v>35</v>
      </c>
      <c s="23" t="s">
        <v>13</v>
      </c>
      <c s="23" t="s">
        <v>89</v>
      </c>
      <c s="19" t="s">
        <v>43</v>
      </c>
      <c s="24" t="s">
        <v>90</v>
      </c>
      <c s="25" t="s">
        <v>91</v>
      </c>
      <c s="26">
        <v>123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92</v>
      </c>
    </row>
    <row r="15" spans="1:5" ht="114.75">
      <c r="A15" s="30" t="s">
        <v>42</v>
      </c>
      <c r="E15" s="31" t="s">
        <v>93</v>
      </c>
    </row>
    <row r="16" spans="1:5" ht="178.5">
      <c r="A16" t="s">
        <v>44</v>
      </c>
      <c r="E16" s="29" t="s">
        <v>94</v>
      </c>
    </row>
    <row r="17" spans="1:16" ht="12.75">
      <c r="A17" s="19" t="s">
        <v>35</v>
      </c>
      <c s="23" t="s">
        <v>12</v>
      </c>
      <c s="23" t="s">
        <v>95</v>
      </c>
      <c s="19" t="s">
        <v>43</v>
      </c>
      <c s="24" t="s">
        <v>96</v>
      </c>
      <c s="25" t="s">
        <v>91</v>
      </c>
      <c s="26">
        <v>10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97</v>
      </c>
    </row>
    <row r="19" spans="1:5" ht="63.75">
      <c r="A19" s="30" t="s">
        <v>42</v>
      </c>
      <c r="E19" s="31" t="s">
        <v>98</v>
      </c>
    </row>
    <row r="20" spans="1:5" ht="178.5">
      <c r="A20" t="s">
        <v>44</v>
      </c>
      <c r="E20" s="29" t="s">
        <v>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100</v>
      </c>
      <c s="32">
        <f>0+I9+I14</f>
      </c>
      <c r="O3" t="s">
        <v>9</v>
      </c>
      <c t="s">
        <v>13</v>
      </c>
    </row>
    <row r="4" spans="1:16" ht="15" customHeight="1">
      <c r="A4" t="s">
        <v>7</v>
      </c>
      <c s="8" t="s">
        <v>99</v>
      </c>
      <c s="9" t="s">
        <v>100</v>
      </c>
      <c s="1"/>
      <c s="10" t="s">
        <v>101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102</v>
      </c>
      <c s="12" t="s">
        <v>8</v>
      </c>
      <c s="13" t="s">
        <v>100</v>
      </c>
      <c s="5"/>
      <c s="14" t="s">
        <v>101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74</v>
      </c>
      <c s="19" t="s">
        <v>43</v>
      </c>
      <c s="24" t="s">
        <v>75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51">
      <c r="A11" s="28" t="s">
        <v>40</v>
      </c>
      <c r="E11" s="29" t="s">
        <v>103</v>
      </c>
    </row>
    <row r="12" spans="1:5" ht="12.75">
      <c r="A12" s="30" t="s">
        <v>42</v>
      </c>
      <c r="E12" s="31" t="s">
        <v>77</v>
      </c>
    </row>
    <row r="13" spans="1:5" ht="12.75">
      <c r="A13" t="s">
        <v>44</v>
      </c>
      <c r="E13" s="29" t="s">
        <v>78</v>
      </c>
    </row>
    <row r="14" spans="1:18" ht="12.75" customHeight="1">
      <c r="A14" s="5" t="s">
        <v>33</v>
      </c>
      <c s="5"/>
      <c s="35" t="s">
        <v>30</v>
      </c>
      <c s="5"/>
      <c s="21" t="s">
        <v>104</v>
      </c>
      <c s="5"/>
      <c s="5"/>
      <c s="5"/>
      <c s="36">
        <f>0+Q14</f>
      </c>
      <c r="O14">
        <f>0+R14</f>
      </c>
      <c r="Q14">
        <f>0+I15+I19+I23+I27+I31+I35+I39+I43+I47</f>
      </c>
      <c>
        <f>0+O15+O19+O23+O27+O31+O35+O39+O43+O47</f>
      </c>
    </row>
    <row r="15" spans="1:16" ht="25.5">
      <c r="A15" s="19" t="s">
        <v>35</v>
      </c>
      <c s="23" t="s">
        <v>13</v>
      </c>
      <c s="23" t="s">
        <v>105</v>
      </c>
      <c s="19" t="s">
        <v>43</v>
      </c>
      <c s="24" t="s">
        <v>106</v>
      </c>
      <c s="25" t="s">
        <v>91</v>
      </c>
      <c s="26">
        <v>63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43</v>
      </c>
    </row>
    <row r="17" spans="1:5" ht="12.75">
      <c r="A17" s="30" t="s">
        <v>42</v>
      </c>
      <c r="E17" s="31" t="s">
        <v>107</v>
      </c>
    </row>
    <row r="18" spans="1:5" ht="51">
      <c r="A18" t="s">
        <v>44</v>
      </c>
      <c r="E18" s="29" t="s">
        <v>108</v>
      </c>
    </row>
    <row r="19" spans="1:16" ht="12.75">
      <c r="A19" s="19" t="s">
        <v>35</v>
      </c>
      <c s="23" t="s">
        <v>12</v>
      </c>
      <c s="23" t="s">
        <v>109</v>
      </c>
      <c s="19" t="s">
        <v>43</v>
      </c>
      <c s="24" t="s">
        <v>110</v>
      </c>
      <c s="25" t="s">
        <v>91</v>
      </c>
      <c s="26">
        <v>63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43</v>
      </c>
    </row>
    <row r="21" spans="1:5" ht="12.75">
      <c r="A21" s="30" t="s">
        <v>42</v>
      </c>
      <c r="E21" s="31" t="s">
        <v>107</v>
      </c>
    </row>
    <row r="22" spans="1:5" ht="38.25">
      <c r="A22" t="s">
        <v>44</v>
      </c>
      <c r="E22" s="29" t="s">
        <v>111</v>
      </c>
    </row>
    <row r="23" spans="1:16" ht="12.75">
      <c r="A23" s="19" t="s">
        <v>35</v>
      </c>
      <c s="23" t="s">
        <v>23</v>
      </c>
      <c s="23" t="s">
        <v>112</v>
      </c>
      <c s="19" t="s">
        <v>83</v>
      </c>
      <c s="24" t="s">
        <v>113</v>
      </c>
      <c s="25" t="s">
        <v>39</v>
      </c>
      <c s="26">
        <v>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114</v>
      </c>
    </row>
    <row r="25" spans="1:5" ht="12.75">
      <c r="A25" s="30" t="s">
        <v>42</v>
      </c>
      <c r="E25" s="31" t="s">
        <v>43</v>
      </c>
    </row>
    <row r="26" spans="1:5" ht="25.5">
      <c r="A26" t="s">
        <v>44</v>
      </c>
      <c r="E26" s="29" t="s">
        <v>115</v>
      </c>
    </row>
    <row r="27" spans="1:16" ht="25.5">
      <c r="A27" s="19" t="s">
        <v>35</v>
      </c>
      <c s="23" t="s">
        <v>25</v>
      </c>
      <c s="23" t="s">
        <v>116</v>
      </c>
      <c s="19" t="s">
        <v>43</v>
      </c>
      <c s="24" t="s">
        <v>117</v>
      </c>
      <c s="25" t="s">
        <v>91</v>
      </c>
      <c s="26">
        <v>3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43</v>
      </c>
    </row>
    <row r="29" spans="1:5" ht="12.75">
      <c r="A29" s="30" t="s">
        <v>42</v>
      </c>
      <c r="E29" s="31" t="s">
        <v>118</v>
      </c>
    </row>
    <row r="30" spans="1:5" ht="51">
      <c r="A30" t="s">
        <v>44</v>
      </c>
      <c r="E30" s="29" t="s">
        <v>108</v>
      </c>
    </row>
    <row r="31" spans="1:16" ht="12.75">
      <c r="A31" s="19" t="s">
        <v>35</v>
      </c>
      <c s="23" t="s">
        <v>27</v>
      </c>
      <c s="23" t="s">
        <v>119</v>
      </c>
      <c s="19" t="s">
        <v>43</v>
      </c>
      <c s="24" t="s">
        <v>120</v>
      </c>
      <c s="25" t="s">
        <v>91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43</v>
      </c>
    </row>
    <row r="33" spans="1:5" ht="12.75">
      <c r="A33" s="30" t="s">
        <v>42</v>
      </c>
      <c r="E33" s="31" t="s">
        <v>118</v>
      </c>
    </row>
    <row r="34" spans="1:5" ht="38.25">
      <c r="A34" t="s">
        <v>44</v>
      </c>
      <c r="E34" s="29" t="s">
        <v>111</v>
      </c>
    </row>
    <row r="35" spans="1:16" ht="12.75">
      <c r="A35" s="19" t="s">
        <v>35</v>
      </c>
      <c s="23" t="s">
        <v>60</v>
      </c>
      <c s="23" t="s">
        <v>121</v>
      </c>
      <c s="19" t="s">
        <v>83</v>
      </c>
      <c s="24" t="s">
        <v>122</v>
      </c>
      <c s="25" t="s">
        <v>39</v>
      </c>
      <c s="26">
        <v>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114</v>
      </c>
    </row>
    <row r="37" spans="1:5" ht="12.75">
      <c r="A37" s="30" t="s">
        <v>42</v>
      </c>
      <c r="E37" s="31" t="s">
        <v>43</v>
      </c>
    </row>
    <row r="38" spans="1:5" ht="25.5">
      <c r="A38" t="s">
        <v>44</v>
      </c>
      <c r="E38" s="29" t="s">
        <v>115</v>
      </c>
    </row>
    <row r="39" spans="1:16" ht="12.75">
      <c r="A39" s="19" t="s">
        <v>35</v>
      </c>
      <c s="23" t="s">
        <v>65</v>
      </c>
      <c s="23" t="s">
        <v>123</v>
      </c>
      <c s="19" t="s">
        <v>43</v>
      </c>
      <c s="24" t="s">
        <v>124</v>
      </c>
      <c s="25" t="s">
        <v>91</v>
      </c>
      <c s="26">
        <v>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43</v>
      </c>
    </row>
    <row r="41" spans="1:5" ht="12.75">
      <c r="A41" s="30" t="s">
        <v>42</v>
      </c>
      <c r="E41" s="31" t="s">
        <v>125</v>
      </c>
    </row>
    <row r="42" spans="1:5" ht="76.5">
      <c r="A42" t="s">
        <v>44</v>
      </c>
      <c r="E42" s="29" t="s">
        <v>126</v>
      </c>
    </row>
    <row r="43" spans="1:16" ht="12.75">
      <c r="A43" s="19" t="s">
        <v>35</v>
      </c>
      <c s="23" t="s">
        <v>30</v>
      </c>
      <c s="23" t="s">
        <v>127</v>
      </c>
      <c s="19" t="s">
        <v>43</v>
      </c>
      <c s="24" t="s">
        <v>128</v>
      </c>
      <c s="25" t="s">
        <v>91</v>
      </c>
      <c s="26">
        <v>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43</v>
      </c>
    </row>
    <row r="45" spans="1:5" ht="12.75">
      <c r="A45" s="30" t="s">
        <v>42</v>
      </c>
      <c r="E45" s="31" t="s">
        <v>125</v>
      </c>
    </row>
    <row r="46" spans="1:5" ht="25.5">
      <c r="A46" t="s">
        <v>44</v>
      </c>
      <c r="E46" s="29" t="s">
        <v>129</v>
      </c>
    </row>
    <row r="47" spans="1:16" ht="12.75">
      <c r="A47" s="19" t="s">
        <v>35</v>
      </c>
      <c s="23" t="s">
        <v>32</v>
      </c>
      <c s="23" t="s">
        <v>130</v>
      </c>
      <c s="19" t="s">
        <v>83</v>
      </c>
      <c s="24" t="s">
        <v>131</v>
      </c>
      <c s="25" t="s">
        <v>39</v>
      </c>
      <c s="26">
        <v>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114</v>
      </c>
    </row>
    <row r="49" spans="1:5" ht="12.75">
      <c r="A49" s="30" t="s">
        <v>42</v>
      </c>
      <c r="E49" s="31" t="s">
        <v>43</v>
      </c>
    </row>
    <row r="50" spans="1:5" ht="25.5">
      <c r="A50" t="s">
        <v>44</v>
      </c>
      <c r="E50" s="29" t="s">
        <v>132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0+O8+O21+O74+O103+O108+O121+O162+O167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</v>
      </c>
      <c s="32">
        <f>0+I8+I21+I74+I103+I108+I121+I162+I167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133</v>
      </c>
      <c s="5"/>
      <c s="14" t="s">
        <v>134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135</v>
      </c>
      <c s="19" t="s">
        <v>43</v>
      </c>
      <c s="24" t="s">
        <v>136</v>
      </c>
      <c s="25" t="s">
        <v>137</v>
      </c>
      <c s="26">
        <v>2634.678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138</v>
      </c>
    </row>
    <row r="11" spans="1:5" ht="140.25">
      <c r="A11" s="30" t="s">
        <v>42</v>
      </c>
      <c r="E11" s="31" t="s">
        <v>139</v>
      </c>
    </row>
    <row r="12" spans="1:5" ht="140.25">
      <c r="A12" t="s">
        <v>44</v>
      </c>
      <c r="E12" s="29" t="s">
        <v>140</v>
      </c>
    </row>
    <row r="13" spans="1:16" ht="25.5">
      <c r="A13" s="19" t="s">
        <v>35</v>
      </c>
      <c s="23" t="s">
        <v>13</v>
      </c>
      <c s="23" t="s">
        <v>141</v>
      </c>
      <c s="19" t="s">
        <v>43</v>
      </c>
      <c s="24" t="s">
        <v>142</v>
      </c>
      <c s="25" t="s">
        <v>137</v>
      </c>
      <c s="26">
        <v>1.875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143</v>
      </c>
    </row>
    <row r="15" spans="1:5" ht="25.5">
      <c r="A15" s="30" t="s">
        <v>42</v>
      </c>
      <c r="E15" s="31" t="s">
        <v>144</v>
      </c>
    </row>
    <row r="16" spans="1:5" ht="140.25">
      <c r="A16" t="s">
        <v>44</v>
      </c>
      <c r="E16" s="29" t="s">
        <v>140</v>
      </c>
    </row>
    <row r="17" spans="1:16" ht="25.5">
      <c r="A17" s="19" t="s">
        <v>35</v>
      </c>
      <c s="23" t="s">
        <v>12</v>
      </c>
      <c s="23" t="s">
        <v>145</v>
      </c>
      <c s="19" t="s">
        <v>43</v>
      </c>
      <c s="24" t="s">
        <v>146</v>
      </c>
      <c s="25" t="s">
        <v>137</v>
      </c>
      <c s="26">
        <v>1.95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147</v>
      </c>
    </row>
    <row r="19" spans="1:5" ht="25.5">
      <c r="A19" s="30" t="s">
        <v>42</v>
      </c>
      <c r="E19" s="31" t="s">
        <v>148</v>
      </c>
    </row>
    <row r="20" spans="1:5" ht="140.25">
      <c r="A20" t="s">
        <v>44</v>
      </c>
      <c r="E20" s="29" t="s">
        <v>140</v>
      </c>
    </row>
    <row r="21" spans="1:18" ht="12.75" customHeight="1">
      <c r="A21" s="5" t="s">
        <v>33</v>
      </c>
      <c s="5"/>
      <c s="35" t="s">
        <v>19</v>
      </c>
      <c s="5"/>
      <c s="21" t="s">
        <v>81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9" t="s">
        <v>35</v>
      </c>
      <c s="23" t="s">
        <v>23</v>
      </c>
      <c s="23" t="s">
        <v>149</v>
      </c>
      <c s="19" t="s">
        <v>43</v>
      </c>
      <c s="24" t="s">
        <v>150</v>
      </c>
      <c s="25" t="s">
        <v>151</v>
      </c>
      <c s="26">
        <v>48.678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152</v>
      </c>
    </row>
    <row r="24" spans="1:5" ht="38.25">
      <c r="A24" s="30" t="s">
        <v>42</v>
      </c>
      <c r="E24" s="31" t="s">
        <v>153</v>
      </c>
    </row>
    <row r="25" spans="1:5" ht="63.75">
      <c r="A25" t="s">
        <v>44</v>
      </c>
      <c r="E25" s="29" t="s">
        <v>154</v>
      </c>
    </row>
    <row r="26" spans="1:16" ht="12.75">
      <c r="A26" s="19" t="s">
        <v>35</v>
      </c>
      <c s="23" t="s">
        <v>25</v>
      </c>
      <c s="23" t="s">
        <v>155</v>
      </c>
      <c s="19" t="s">
        <v>43</v>
      </c>
      <c s="24" t="s">
        <v>156</v>
      </c>
      <c s="25" t="s">
        <v>151</v>
      </c>
      <c s="26">
        <v>36.578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157</v>
      </c>
    </row>
    <row r="28" spans="1:5" ht="51">
      <c r="A28" s="30" t="s">
        <v>42</v>
      </c>
      <c r="E28" s="31" t="s">
        <v>158</v>
      </c>
    </row>
    <row r="29" spans="1:5" ht="63.75">
      <c r="A29" t="s">
        <v>44</v>
      </c>
      <c r="E29" s="29" t="s">
        <v>154</v>
      </c>
    </row>
    <row r="30" spans="1:16" ht="12.75">
      <c r="A30" s="19" t="s">
        <v>35</v>
      </c>
      <c s="23" t="s">
        <v>27</v>
      </c>
      <c s="23" t="s">
        <v>159</v>
      </c>
      <c s="19" t="s">
        <v>43</v>
      </c>
      <c s="24" t="s">
        <v>160</v>
      </c>
      <c s="25" t="s">
        <v>161</v>
      </c>
      <c s="26">
        <v>166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162</v>
      </c>
    </row>
    <row r="33" spans="1:5" ht="25.5">
      <c r="A33" t="s">
        <v>44</v>
      </c>
      <c r="E33" s="29" t="s">
        <v>163</v>
      </c>
    </row>
    <row r="34" spans="1:16" ht="12.75">
      <c r="A34" s="19" t="s">
        <v>35</v>
      </c>
      <c s="23" t="s">
        <v>60</v>
      </c>
      <c s="23" t="s">
        <v>164</v>
      </c>
      <c s="19" t="s">
        <v>43</v>
      </c>
      <c s="24" t="s">
        <v>165</v>
      </c>
      <c s="25" t="s">
        <v>151</v>
      </c>
      <c s="26">
        <v>186.645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166</v>
      </c>
    </row>
    <row r="36" spans="1:5" ht="25.5">
      <c r="A36" s="30" t="s">
        <v>42</v>
      </c>
      <c r="E36" s="31" t="s">
        <v>167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168</v>
      </c>
      <c s="19" t="s">
        <v>43</v>
      </c>
      <c s="24" t="s">
        <v>169</v>
      </c>
      <c s="25" t="s">
        <v>151</v>
      </c>
      <c s="26">
        <v>502.934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170</v>
      </c>
    </row>
    <row r="41" spans="1:5" ht="318.75">
      <c r="A41" t="s">
        <v>44</v>
      </c>
      <c r="E41" s="29" t="s">
        <v>171</v>
      </c>
    </row>
    <row r="42" spans="1:16" ht="12.75">
      <c r="A42" s="19" t="s">
        <v>35</v>
      </c>
      <c s="23" t="s">
        <v>30</v>
      </c>
      <c s="23" t="s">
        <v>172</v>
      </c>
      <c s="19" t="s">
        <v>43</v>
      </c>
      <c s="24" t="s">
        <v>173</v>
      </c>
      <c s="25" t="s">
        <v>161</v>
      </c>
      <c s="26">
        <v>11.3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174</v>
      </c>
    </row>
    <row r="44" spans="1:5" ht="12.75">
      <c r="A44" s="30" t="s">
        <v>42</v>
      </c>
      <c r="E44" s="31" t="s">
        <v>175</v>
      </c>
    </row>
    <row r="45" spans="1:5" ht="63.75">
      <c r="A45" t="s">
        <v>44</v>
      </c>
      <c r="E45" s="29" t="s">
        <v>176</v>
      </c>
    </row>
    <row r="46" spans="1:16" ht="12.75">
      <c r="A46" s="19" t="s">
        <v>35</v>
      </c>
      <c s="23" t="s">
        <v>32</v>
      </c>
      <c s="23" t="s">
        <v>177</v>
      </c>
      <c s="19" t="s">
        <v>43</v>
      </c>
      <c s="24" t="s">
        <v>178</v>
      </c>
      <c s="25" t="s">
        <v>151</v>
      </c>
      <c s="26">
        <v>1402.998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179</v>
      </c>
    </row>
    <row r="49" spans="1:5" ht="318.75">
      <c r="A49" t="s">
        <v>44</v>
      </c>
      <c r="E49" s="29" t="s">
        <v>180</v>
      </c>
    </row>
    <row r="50" spans="1:16" ht="12.75">
      <c r="A50" s="19" t="s">
        <v>35</v>
      </c>
      <c s="23" t="s">
        <v>181</v>
      </c>
      <c s="23" t="s">
        <v>182</v>
      </c>
      <c s="19" t="s">
        <v>43</v>
      </c>
      <c s="24" t="s">
        <v>183</v>
      </c>
      <c s="25" t="s">
        <v>151</v>
      </c>
      <c s="26">
        <v>73.842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184</v>
      </c>
    </row>
    <row r="53" spans="1:5" ht="318.75">
      <c r="A53" t="s">
        <v>44</v>
      </c>
      <c r="E53" s="29" t="s">
        <v>185</v>
      </c>
    </row>
    <row r="54" spans="1:16" ht="12.75">
      <c r="A54" s="19" t="s">
        <v>35</v>
      </c>
      <c s="23" t="s">
        <v>186</v>
      </c>
      <c s="23" t="s">
        <v>187</v>
      </c>
      <c s="19" t="s">
        <v>43</v>
      </c>
      <c s="24" t="s">
        <v>188</v>
      </c>
      <c s="25" t="s">
        <v>151</v>
      </c>
      <c s="26">
        <v>1785.809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189</v>
      </c>
    </row>
    <row r="56" spans="1:5" ht="165.75">
      <c r="A56" s="30" t="s">
        <v>42</v>
      </c>
      <c r="E56" s="31" t="s">
        <v>190</v>
      </c>
    </row>
    <row r="57" spans="1:5" ht="191.25">
      <c r="A57" t="s">
        <v>44</v>
      </c>
      <c r="E57" s="29" t="s">
        <v>191</v>
      </c>
    </row>
    <row r="58" spans="1:16" ht="12.75">
      <c r="A58" s="19" t="s">
        <v>35</v>
      </c>
      <c s="23" t="s">
        <v>192</v>
      </c>
      <c s="23" t="s">
        <v>193</v>
      </c>
      <c s="19" t="s">
        <v>43</v>
      </c>
      <c s="24" t="s">
        <v>194</v>
      </c>
      <c s="25" t="s">
        <v>151</v>
      </c>
      <c s="26">
        <v>353.53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195</v>
      </c>
    </row>
    <row r="61" spans="1:5" ht="229.5">
      <c r="A61" t="s">
        <v>44</v>
      </c>
      <c r="E61" s="29" t="s">
        <v>196</v>
      </c>
    </row>
    <row r="62" spans="1:16" ht="12.75">
      <c r="A62" s="19" t="s">
        <v>35</v>
      </c>
      <c s="23" t="s">
        <v>197</v>
      </c>
      <c s="23" t="s">
        <v>198</v>
      </c>
      <c s="19" t="s">
        <v>43</v>
      </c>
      <c s="24" t="s">
        <v>199</v>
      </c>
      <c s="25" t="s">
        <v>85</v>
      </c>
      <c s="26">
        <v>139.079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200</v>
      </c>
    </row>
    <row r="65" spans="1:5" ht="38.25">
      <c r="A65" t="s">
        <v>44</v>
      </c>
      <c r="E65" s="29" t="s">
        <v>201</v>
      </c>
    </row>
    <row r="66" spans="1:16" ht="12.75">
      <c r="A66" s="19" t="s">
        <v>35</v>
      </c>
      <c s="23" t="s">
        <v>202</v>
      </c>
      <c s="23" t="s">
        <v>203</v>
      </c>
      <c s="19" t="s">
        <v>43</v>
      </c>
      <c s="24" t="s">
        <v>204</v>
      </c>
      <c s="25" t="s">
        <v>151</v>
      </c>
      <c s="26">
        <v>112.826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205</v>
      </c>
    </row>
    <row r="69" spans="1:5" ht="12.75">
      <c r="A69" t="s">
        <v>44</v>
      </c>
      <c r="E69" s="29" t="s">
        <v>43</v>
      </c>
    </row>
    <row r="70" spans="1:16" ht="12.75">
      <c r="A70" s="19" t="s">
        <v>35</v>
      </c>
      <c s="23" t="s">
        <v>206</v>
      </c>
      <c s="23" t="s">
        <v>207</v>
      </c>
      <c s="19" t="s">
        <v>43</v>
      </c>
      <c s="24" t="s">
        <v>208</v>
      </c>
      <c s="25" t="s">
        <v>85</v>
      </c>
      <c s="26">
        <v>734.17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209</v>
      </c>
    </row>
    <row r="73" spans="1:5" ht="25.5">
      <c r="A73" t="s">
        <v>44</v>
      </c>
      <c r="E73" s="29" t="s">
        <v>210</v>
      </c>
    </row>
    <row r="74" spans="1:18" ht="12.75" customHeight="1">
      <c r="A74" s="5" t="s">
        <v>33</v>
      </c>
      <c s="5"/>
      <c s="35" t="s">
        <v>13</v>
      </c>
      <c s="5"/>
      <c s="21" t="s">
        <v>211</v>
      </c>
      <c s="5"/>
      <c s="5"/>
      <c s="5"/>
      <c s="36">
        <f>0+Q74</f>
      </c>
      <c r="O74">
        <f>0+R74</f>
      </c>
      <c r="Q74">
        <f>0+I75+I79+I83+I87+I91+I95+I99</f>
      </c>
      <c>
        <f>0+O75+O79+O83+O87+O91+O95+O99</f>
      </c>
    </row>
    <row r="75" spans="1:16" ht="12.75">
      <c r="A75" s="19" t="s">
        <v>35</v>
      </c>
      <c s="23" t="s">
        <v>212</v>
      </c>
      <c s="23" t="s">
        <v>213</v>
      </c>
      <c s="19" t="s">
        <v>43</v>
      </c>
      <c s="24" t="s">
        <v>214</v>
      </c>
      <c s="25" t="s">
        <v>85</v>
      </c>
      <c s="26">
        <v>742.8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215</v>
      </c>
    </row>
    <row r="77" spans="1:5" ht="25.5">
      <c r="A77" s="30" t="s">
        <v>42</v>
      </c>
      <c r="E77" s="31" t="s">
        <v>216</v>
      </c>
    </row>
    <row r="78" spans="1:5" ht="102">
      <c r="A78" t="s">
        <v>44</v>
      </c>
      <c r="E78" s="29" t="s">
        <v>217</v>
      </c>
    </row>
    <row r="79" spans="1:16" ht="12.75">
      <c r="A79" s="19" t="s">
        <v>35</v>
      </c>
      <c s="23" t="s">
        <v>218</v>
      </c>
      <c s="23" t="s">
        <v>219</v>
      </c>
      <c s="19" t="s">
        <v>83</v>
      </c>
      <c s="24" t="s">
        <v>220</v>
      </c>
      <c s="25" t="s">
        <v>137</v>
      </c>
      <c s="26">
        <v>52.756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25.5">
      <c r="A80" s="28" t="s">
        <v>40</v>
      </c>
      <c r="E80" s="29" t="s">
        <v>221</v>
      </c>
    </row>
    <row r="81" spans="1:5" ht="51">
      <c r="A81" s="30" t="s">
        <v>42</v>
      </c>
      <c r="E81" s="31" t="s">
        <v>222</v>
      </c>
    </row>
    <row r="82" spans="1:5" ht="38.25">
      <c r="A82" t="s">
        <v>44</v>
      </c>
      <c r="E82" s="29" t="s">
        <v>223</v>
      </c>
    </row>
    <row r="83" spans="1:16" ht="12.75">
      <c r="A83" s="19" t="s">
        <v>35</v>
      </c>
      <c s="23" t="s">
        <v>224</v>
      </c>
      <c s="23" t="s">
        <v>225</v>
      </c>
      <c s="19" t="s">
        <v>43</v>
      </c>
      <c s="24" t="s">
        <v>226</v>
      </c>
      <c s="25" t="s">
        <v>85</v>
      </c>
      <c s="26">
        <v>598.167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12.75">
      <c r="A85" s="30" t="s">
        <v>42</v>
      </c>
      <c r="E85" s="31" t="s">
        <v>227</v>
      </c>
    </row>
    <row r="86" spans="1:5" ht="25.5">
      <c r="A86" t="s">
        <v>44</v>
      </c>
      <c r="E86" s="29" t="s">
        <v>228</v>
      </c>
    </row>
    <row r="87" spans="1:16" ht="25.5">
      <c r="A87" s="19" t="s">
        <v>35</v>
      </c>
      <c s="23" t="s">
        <v>229</v>
      </c>
      <c s="23" t="s">
        <v>230</v>
      </c>
      <c s="19" t="s">
        <v>43</v>
      </c>
      <c s="24" t="s">
        <v>231</v>
      </c>
      <c s="25" t="s">
        <v>161</v>
      </c>
      <c s="26">
        <v>320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232</v>
      </c>
    </row>
    <row r="90" spans="1:5" ht="63.75">
      <c r="A90" t="s">
        <v>44</v>
      </c>
      <c r="E90" s="29" t="s">
        <v>233</v>
      </c>
    </row>
    <row r="91" spans="1:16" ht="12.75">
      <c r="A91" s="19" t="s">
        <v>35</v>
      </c>
      <c s="23" t="s">
        <v>234</v>
      </c>
      <c s="23" t="s">
        <v>235</v>
      </c>
      <c s="19" t="s">
        <v>43</v>
      </c>
      <c s="24" t="s">
        <v>236</v>
      </c>
      <c s="25" t="s">
        <v>161</v>
      </c>
      <c s="26">
        <v>313.2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237</v>
      </c>
    </row>
    <row r="94" spans="1:5" ht="191.25">
      <c r="A94" t="s">
        <v>44</v>
      </c>
      <c r="E94" s="29" t="s">
        <v>238</v>
      </c>
    </row>
    <row r="95" spans="1:16" ht="12.75">
      <c r="A95" s="19" t="s">
        <v>35</v>
      </c>
      <c s="23" t="s">
        <v>239</v>
      </c>
      <c s="23" t="s">
        <v>240</v>
      </c>
      <c s="19" t="s">
        <v>43</v>
      </c>
      <c s="24" t="s">
        <v>241</v>
      </c>
      <c s="25" t="s">
        <v>161</v>
      </c>
      <c s="26">
        <v>208.8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242</v>
      </c>
    </row>
    <row r="98" spans="1:5" ht="191.25">
      <c r="A98" t="s">
        <v>44</v>
      </c>
      <c r="E98" s="29" t="s">
        <v>238</v>
      </c>
    </row>
    <row r="99" spans="1:16" ht="12.75">
      <c r="A99" s="19" t="s">
        <v>35</v>
      </c>
      <c s="23" t="s">
        <v>243</v>
      </c>
      <c s="23" t="s">
        <v>244</v>
      </c>
      <c s="19" t="s">
        <v>43</v>
      </c>
      <c s="24" t="s">
        <v>245</v>
      </c>
      <c s="25" t="s">
        <v>91</v>
      </c>
      <c s="26">
        <v>32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246</v>
      </c>
    </row>
    <row r="101" spans="1:5" ht="25.5">
      <c r="A101" s="30" t="s">
        <v>42</v>
      </c>
      <c r="E101" s="31" t="s">
        <v>247</v>
      </c>
    </row>
    <row r="102" spans="1:5" ht="38.25">
      <c r="A102" t="s">
        <v>44</v>
      </c>
      <c r="E102" s="29" t="s">
        <v>248</v>
      </c>
    </row>
    <row r="103" spans="1:18" ht="12.75" customHeight="1">
      <c r="A103" s="5" t="s">
        <v>33</v>
      </c>
      <c s="5"/>
      <c s="35" t="s">
        <v>12</v>
      </c>
      <c s="5"/>
      <c s="21" t="s">
        <v>249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25.5">
      <c r="A104" s="19" t="s">
        <v>35</v>
      </c>
      <c s="23" t="s">
        <v>250</v>
      </c>
      <c s="23" t="s">
        <v>251</v>
      </c>
      <c s="19" t="s">
        <v>43</v>
      </c>
      <c s="24" t="s">
        <v>252</v>
      </c>
      <c s="25" t="s">
        <v>151</v>
      </c>
      <c s="26">
        <v>827.5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43</v>
      </c>
    </row>
    <row r="106" spans="1:5" ht="25.5">
      <c r="A106" s="30" t="s">
        <v>42</v>
      </c>
      <c r="E106" s="31" t="s">
        <v>253</v>
      </c>
    </row>
    <row r="107" spans="1:5" ht="25.5">
      <c r="A107" t="s">
        <v>44</v>
      </c>
      <c r="E107" s="29" t="s">
        <v>254</v>
      </c>
    </row>
    <row r="108" spans="1:18" ht="12.75" customHeight="1">
      <c r="A108" s="5" t="s">
        <v>33</v>
      </c>
      <c s="5"/>
      <c s="35" t="s">
        <v>23</v>
      </c>
      <c s="5"/>
      <c s="21" t="s">
        <v>255</v>
      </c>
      <c s="5"/>
      <c s="5"/>
      <c s="5"/>
      <c s="36">
        <f>0+Q108</f>
      </c>
      <c r="O108">
        <f>0+R108</f>
      </c>
      <c r="Q108">
        <f>0+I109+I113+I117</f>
      </c>
      <c>
        <f>0+O109+O113+O117</f>
      </c>
    </row>
    <row r="109" spans="1:16" ht="12.75">
      <c r="A109" s="19" t="s">
        <v>35</v>
      </c>
      <c s="23" t="s">
        <v>256</v>
      </c>
      <c s="23" t="s">
        <v>257</v>
      </c>
      <c s="19" t="s">
        <v>43</v>
      </c>
      <c s="24" t="s">
        <v>258</v>
      </c>
      <c s="25" t="s">
        <v>151</v>
      </c>
      <c s="26">
        <v>26.974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43</v>
      </c>
    </row>
    <row r="111" spans="1:5" ht="25.5">
      <c r="A111" s="30" t="s">
        <v>42</v>
      </c>
      <c r="E111" s="31" t="s">
        <v>259</v>
      </c>
    </row>
    <row r="112" spans="1:5" ht="12.75">
      <c r="A112" t="s">
        <v>44</v>
      </c>
      <c r="E112" s="29" t="s">
        <v>43</v>
      </c>
    </row>
    <row r="113" spans="1:16" ht="12.75">
      <c r="A113" s="19" t="s">
        <v>35</v>
      </c>
      <c s="23" t="s">
        <v>260</v>
      </c>
      <c s="23" t="s">
        <v>261</v>
      </c>
      <c s="19" t="s">
        <v>43</v>
      </c>
      <c s="24" t="s">
        <v>262</v>
      </c>
      <c s="25" t="s">
        <v>151</v>
      </c>
      <c s="26">
        <v>72.31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263</v>
      </c>
    </row>
    <row r="115" spans="1:5" ht="25.5">
      <c r="A115" s="30" t="s">
        <v>42</v>
      </c>
      <c r="E115" s="31" t="s">
        <v>264</v>
      </c>
    </row>
    <row r="116" spans="1:5" ht="38.25">
      <c r="A116" t="s">
        <v>44</v>
      </c>
      <c r="E116" s="29" t="s">
        <v>265</v>
      </c>
    </row>
    <row r="117" spans="1:16" ht="12.75">
      <c r="A117" s="19" t="s">
        <v>35</v>
      </c>
      <c s="23" t="s">
        <v>266</v>
      </c>
      <c s="23" t="s">
        <v>267</v>
      </c>
      <c s="19" t="s">
        <v>43</v>
      </c>
      <c s="24" t="s">
        <v>268</v>
      </c>
      <c s="25" t="s">
        <v>151</v>
      </c>
      <c s="26">
        <v>1.6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269</v>
      </c>
    </row>
    <row r="119" spans="1:5" ht="12.75">
      <c r="A119" s="30" t="s">
        <v>42</v>
      </c>
      <c r="E119" s="31" t="s">
        <v>270</v>
      </c>
    </row>
    <row r="120" spans="1:5" ht="51">
      <c r="A120" t="s">
        <v>44</v>
      </c>
      <c r="E120" s="29" t="s">
        <v>271</v>
      </c>
    </row>
    <row r="121" spans="1:18" ht="12.75" customHeight="1">
      <c r="A121" s="5" t="s">
        <v>33</v>
      </c>
      <c s="5"/>
      <c s="35" t="s">
        <v>25</v>
      </c>
      <c s="5"/>
      <c s="21" t="s">
        <v>272</v>
      </c>
      <c s="5"/>
      <c s="5"/>
      <c s="5"/>
      <c s="36">
        <f>0+Q121</f>
      </c>
      <c r="O121">
        <f>0+R121</f>
      </c>
      <c r="Q121">
        <f>0+I122+I126+I130+I134+I138+I142+I146+I150+I154+I158</f>
      </c>
      <c>
        <f>0+O122+O126+O130+O134+O138+O142+O146+O150+O154+O158</f>
      </c>
    </row>
    <row r="122" spans="1:16" ht="12.75">
      <c r="A122" s="19" t="s">
        <v>35</v>
      </c>
      <c s="23" t="s">
        <v>273</v>
      </c>
      <c s="23" t="s">
        <v>274</v>
      </c>
      <c s="19" t="s">
        <v>43</v>
      </c>
      <c s="24" t="s">
        <v>275</v>
      </c>
      <c s="25" t="s">
        <v>151</v>
      </c>
      <c s="26">
        <v>20.862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25.5">
      <c r="A123" s="28" t="s">
        <v>40</v>
      </c>
      <c r="E123" s="29" t="s">
        <v>276</v>
      </c>
    </row>
    <row r="124" spans="1:5" ht="25.5">
      <c r="A124" s="30" t="s">
        <v>42</v>
      </c>
      <c r="E124" s="31" t="s">
        <v>277</v>
      </c>
    </row>
    <row r="125" spans="1:5" ht="127.5">
      <c r="A125" t="s">
        <v>44</v>
      </c>
      <c r="E125" s="29" t="s">
        <v>278</v>
      </c>
    </row>
    <row r="126" spans="1:16" ht="12.75">
      <c r="A126" s="19" t="s">
        <v>35</v>
      </c>
      <c s="23" t="s">
        <v>279</v>
      </c>
      <c s="23" t="s">
        <v>280</v>
      </c>
      <c s="19" t="s">
        <v>43</v>
      </c>
      <c s="24" t="s">
        <v>281</v>
      </c>
      <c s="25" t="s">
        <v>151</v>
      </c>
      <c s="26">
        <v>27.816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25.5">
      <c r="A127" s="28" t="s">
        <v>40</v>
      </c>
      <c r="E127" s="29" t="s">
        <v>282</v>
      </c>
    </row>
    <row r="128" spans="1:5" ht="25.5">
      <c r="A128" s="30" t="s">
        <v>42</v>
      </c>
      <c r="E128" s="31" t="s">
        <v>283</v>
      </c>
    </row>
    <row r="129" spans="1:5" ht="51">
      <c r="A129" t="s">
        <v>44</v>
      </c>
      <c r="E129" s="29" t="s">
        <v>284</v>
      </c>
    </row>
    <row r="130" spans="1:16" ht="12.75">
      <c r="A130" s="19" t="s">
        <v>35</v>
      </c>
      <c s="23" t="s">
        <v>285</v>
      </c>
      <c s="23" t="s">
        <v>286</v>
      </c>
      <c s="19" t="s">
        <v>43</v>
      </c>
      <c s="24" t="s">
        <v>287</v>
      </c>
      <c s="25" t="s">
        <v>151</v>
      </c>
      <c s="26">
        <v>1.755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288</v>
      </c>
    </row>
    <row r="132" spans="1:5" ht="25.5">
      <c r="A132" s="30" t="s">
        <v>42</v>
      </c>
      <c r="E132" s="31" t="s">
        <v>289</v>
      </c>
    </row>
    <row r="133" spans="1:5" ht="102">
      <c r="A133" t="s">
        <v>44</v>
      </c>
      <c r="E133" s="29" t="s">
        <v>290</v>
      </c>
    </row>
    <row r="134" spans="1:16" ht="12.75">
      <c r="A134" s="19" t="s">
        <v>35</v>
      </c>
      <c s="23" t="s">
        <v>291</v>
      </c>
      <c s="23" t="s">
        <v>292</v>
      </c>
      <c s="19" t="s">
        <v>19</v>
      </c>
      <c s="24" t="s">
        <v>293</v>
      </c>
      <c s="25" t="s">
        <v>151</v>
      </c>
      <c s="26">
        <v>36.578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</v>
      </c>
    </row>
    <row r="136" spans="1:5" ht="38.25">
      <c r="A136" s="30" t="s">
        <v>42</v>
      </c>
      <c r="E136" s="31" t="s">
        <v>294</v>
      </c>
    </row>
    <row r="137" spans="1:5" ht="102">
      <c r="A137" t="s">
        <v>44</v>
      </c>
      <c r="E137" s="29" t="s">
        <v>295</v>
      </c>
    </row>
    <row r="138" spans="1:16" ht="12.75">
      <c r="A138" s="19" t="s">
        <v>35</v>
      </c>
      <c s="23" t="s">
        <v>296</v>
      </c>
      <c s="23" t="s">
        <v>292</v>
      </c>
      <c s="19" t="s">
        <v>13</v>
      </c>
      <c s="24" t="s">
        <v>293</v>
      </c>
      <c s="25" t="s">
        <v>151</v>
      </c>
      <c s="26">
        <v>0.529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25.5">
      <c r="A140" s="30" t="s">
        <v>42</v>
      </c>
      <c r="E140" s="31" t="s">
        <v>297</v>
      </c>
    </row>
    <row r="141" spans="1:5" ht="102">
      <c r="A141" t="s">
        <v>44</v>
      </c>
      <c r="E141" s="29" t="s">
        <v>290</v>
      </c>
    </row>
    <row r="142" spans="1:16" ht="12.75">
      <c r="A142" s="19" t="s">
        <v>35</v>
      </c>
      <c s="23" t="s">
        <v>298</v>
      </c>
      <c s="23" t="s">
        <v>299</v>
      </c>
      <c s="19" t="s">
        <v>43</v>
      </c>
      <c s="24" t="s">
        <v>300</v>
      </c>
      <c s="25" t="s">
        <v>85</v>
      </c>
      <c s="26">
        <v>139.079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301</v>
      </c>
    </row>
    <row r="144" spans="1:5" ht="25.5">
      <c r="A144" s="30" t="s">
        <v>42</v>
      </c>
      <c r="E144" s="31" t="s">
        <v>302</v>
      </c>
    </row>
    <row r="145" spans="1:5" ht="51">
      <c r="A145" t="s">
        <v>44</v>
      </c>
      <c r="E145" s="29" t="s">
        <v>303</v>
      </c>
    </row>
    <row r="146" spans="1:16" ht="12.75">
      <c r="A146" s="19" t="s">
        <v>35</v>
      </c>
      <c s="23" t="s">
        <v>304</v>
      </c>
      <c s="23" t="s">
        <v>305</v>
      </c>
      <c s="19" t="s">
        <v>43</v>
      </c>
      <c s="24" t="s">
        <v>306</v>
      </c>
      <c s="25" t="s">
        <v>85</v>
      </c>
      <c s="26">
        <v>556.315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301</v>
      </c>
    </row>
    <row r="148" spans="1:5" ht="25.5">
      <c r="A148" s="30" t="s">
        <v>42</v>
      </c>
      <c r="E148" s="31" t="s">
        <v>307</v>
      </c>
    </row>
    <row r="149" spans="1:5" ht="51">
      <c r="A149" t="s">
        <v>44</v>
      </c>
      <c r="E149" s="29" t="s">
        <v>303</v>
      </c>
    </row>
    <row r="150" spans="1:16" ht="12.75">
      <c r="A150" s="19" t="s">
        <v>35</v>
      </c>
      <c s="23" t="s">
        <v>308</v>
      </c>
      <c s="23" t="s">
        <v>309</v>
      </c>
      <c s="19" t="s">
        <v>43</v>
      </c>
      <c s="24" t="s">
        <v>310</v>
      </c>
      <c s="25" t="s">
        <v>85</v>
      </c>
      <c s="26">
        <v>556.315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311</v>
      </c>
    </row>
    <row r="153" spans="1:5" ht="140.25">
      <c r="A153" t="s">
        <v>44</v>
      </c>
      <c r="E153" s="29" t="s">
        <v>312</v>
      </c>
    </row>
    <row r="154" spans="1:16" ht="12.75">
      <c r="A154" s="19" t="s">
        <v>35</v>
      </c>
      <c s="23" t="s">
        <v>313</v>
      </c>
      <c s="23" t="s">
        <v>314</v>
      </c>
      <c s="19" t="s">
        <v>43</v>
      </c>
      <c s="24" t="s">
        <v>315</v>
      </c>
      <c s="25" t="s">
        <v>85</v>
      </c>
      <c s="26">
        <v>139.079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25.5">
      <c r="A156" s="30" t="s">
        <v>42</v>
      </c>
      <c r="E156" s="31" t="s">
        <v>316</v>
      </c>
    </row>
    <row r="157" spans="1:5" ht="140.25">
      <c r="A157" t="s">
        <v>44</v>
      </c>
      <c r="E157" s="29" t="s">
        <v>312</v>
      </c>
    </row>
    <row r="158" spans="1:16" ht="12.75">
      <c r="A158" s="19" t="s">
        <v>35</v>
      </c>
      <c s="23" t="s">
        <v>317</v>
      </c>
      <c s="23" t="s">
        <v>318</v>
      </c>
      <c s="19" t="s">
        <v>43</v>
      </c>
      <c s="24" t="s">
        <v>319</v>
      </c>
      <c s="25" t="s">
        <v>161</v>
      </c>
      <c s="26">
        <v>168.23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12.75">
      <c r="A160" s="30" t="s">
        <v>42</v>
      </c>
      <c r="E160" s="31" t="s">
        <v>320</v>
      </c>
    </row>
    <row r="161" spans="1:5" ht="38.25">
      <c r="A161" t="s">
        <v>44</v>
      </c>
      <c r="E161" s="29" t="s">
        <v>321</v>
      </c>
    </row>
    <row r="162" spans="1:18" ht="12.75" customHeight="1">
      <c r="A162" s="5" t="s">
        <v>33</v>
      </c>
      <c s="5"/>
      <c s="35" t="s">
        <v>65</v>
      </c>
      <c s="5"/>
      <c s="21" t="s">
        <v>322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9" t="s">
        <v>35</v>
      </c>
      <c s="23" t="s">
        <v>323</v>
      </c>
      <c s="23" t="s">
        <v>324</v>
      </c>
      <c s="19" t="s">
        <v>43</v>
      </c>
      <c s="24" t="s">
        <v>325</v>
      </c>
      <c s="25" t="s">
        <v>151</v>
      </c>
      <c s="26">
        <v>1.005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326</v>
      </c>
    </row>
    <row r="165" spans="1:5" ht="38.25">
      <c r="A165" s="30" t="s">
        <v>42</v>
      </c>
      <c r="E165" s="31" t="s">
        <v>327</v>
      </c>
    </row>
    <row r="166" spans="1:5" ht="395.25">
      <c r="A166" t="s">
        <v>44</v>
      </c>
      <c r="E166" s="29" t="s">
        <v>328</v>
      </c>
    </row>
    <row r="167" spans="1:18" ht="12.75" customHeight="1">
      <c r="A167" s="5" t="s">
        <v>33</v>
      </c>
      <c s="5"/>
      <c s="35" t="s">
        <v>30</v>
      </c>
      <c s="5"/>
      <c s="21" t="s">
        <v>104</v>
      </c>
      <c s="5"/>
      <c s="5"/>
      <c s="5"/>
      <c s="36">
        <f>0+Q167</f>
      </c>
      <c r="O167">
        <f>0+R167</f>
      </c>
      <c r="Q167">
        <f>0+I168+I172+I176+I180+I184+I188+I192+I196+I200+I204+I208</f>
      </c>
      <c>
        <f>0+O168+O172+O176+O180+O184+O188+O192+O196+O200+O204+O208</f>
      </c>
    </row>
    <row r="168" spans="1:16" ht="25.5">
      <c r="A168" s="19" t="s">
        <v>35</v>
      </c>
      <c s="23" t="s">
        <v>329</v>
      </c>
      <c s="23" t="s">
        <v>330</v>
      </c>
      <c s="19" t="s">
        <v>43</v>
      </c>
      <c s="24" t="s">
        <v>331</v>
      </c>
      <c s="25" t="s">
        <v>161</v>
      </c>
      <c s="26">
        <v>14.8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332</v>
      </c>
    </row>
    <row r="170" spans="1:5" ht="12.75">
      <c r="A170" s="30" t="s">
        <v>42</v>
      </c>
      <c r="E170" s="31" t="s">
        <v>333</v>
      </c>
    </row>
    <row r="171" spans="1:5" ht="127.5">
      <c r="A171" t="s">
        <v>44</v>
      </c>
      <c r="E171" s="29" t="s">
        <v>334</v>
      </c>
    </row>
    <row r="172" spans="1:16" ht="25.5">
      <c r="A172" s="19" t="s">
        <v>35</v>
      </c>
      <c s="23" t="s">
        <v>335</v>
      </c>
      <c s="23" t="s">
        <v>336</v>
      </c>
      <c s="19" t="s">
        <v>43</v>
      </c>
      <c s="24" t="s">
        <v>337</v>
      </c>
      <c s="25" t="s">
        <v>161</v>
      </c>
      <c s="26">
        <v>133.2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338</v>
      </c>
    </row>
    <row r="174" spans="1:5" ht="12.75">
      <c r="A174" s="30" t="s">
        <v>42</v>
      </c>
      <c r="E174" s="31" t="s">
        <v>339</v>
      </c>
    </row>
    <row r="175" spans="1:5" ht="76.5">
      <c r="A175" t="s">
        <v>44</v>
      </c>
      <c r="E175" s="29" t="s">
        <v>340</v>
      </c>
    </row>
    <row r="176" spans="1:16" ht="25.5">
      <c r="A176" s="19" t="s">
        <v>35</v>
      </c>
      <c s="23" t="s">
        <v>341</v>
      </c>
      <c s="23" t="s">
        <v>342</v>
      </c>
      <c s="19" t="s">
        <v>43</v>
      </c>
      <c s="24" t="s">
        <v>343</v>
      </c>
      <c s="25" t="s">
        <v>161</v>
      </c>
      <c s="26">
        <v>148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12.75">
      <c r="A178" s="30" t="s">
        <v>42</v>
      </c>
      <c r="E178" s="31" t="s">
        <v>344</v>
      </c>
    </row>
    <row r="179" spans="1:5" ht="38.25">
      <c r="A179" t="s">
        <v>44</v>
      </c>
      <c r="E179" s="29" t="s">
        <v>345</v>
      </c>
    </row>
    <row r="180" spans="1:16" ht="25.5">
      <c r="A180" s="19" t="s">
        <v>35</v>
      </c>
      <c s="23" t="s">
        <v>346</v>
      </c>
      <c s="23" t="s">
        <v>105</v>
      </c>
      <c s="19" t="s">
        <v>43</v>
      </c>
      <c s="24" t="s">
        <v>106</v>
      </c>
      <c s="25" t="s">
        <v>91</v>
      </c>
      <c s="26">
        <v>8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347</v>
      </c>
    </row>
    <row r="182" spans="1:5" ht="25.5">
      <c r="A182" s="30" t="s">
        <v>42</v>
      </c>
      <c r="E182" s="31" t="s">
        <v>348</v>
      </c>
    </row>
    <row r="183" spans="1:5" ht="51">
      <c r="A183" t="s">
        <v>44</v>
      </c>
      <c r="E183" s="29" t="s">
        <v>108</v>
      </c>
    </row>
    <row r="184" spans="1:16" ht="12.75">
      <c r="A184" s="19" t="s">
        <v>35</v>
      </c>
      <c s="23" t="s">
        <v>349</v>
      </c>
      <c s="23" t="s">
        <v>109</v>
      </c>
      <c s="19" t="s">
        <v>43</v>
      </c>
      <c s="24" t="s">
        <v>110</v>
      </c>
      <c s="25" t="s">
        <v>91</v>
      </c>
      <c s="26">
        <v>8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350</v>
      </c>
    </row>
    <row r="187" spans="1:5" ht="38.25">
      <c r="A187" t="s">
        <v>44</v>
      </c>
      <c r="E187" s="29" t="s">
        <v>111</v>
      </c>
    </row>
    <row r="188" spans="1:16" ht="25.5">
      <c r="A188" s="19" t="s">
        <v>35</v>
      </c>
      <c s="23" t="s">
        <v>351</v>
      </c>
      <c s="23" t="s">
        <v>352</v>
      </c>
      <c s="19" t="s">
        <v>43</v>
      </c>
      <c s="24" t="s">
        <v>353</v>
      </c>
      <c s="25" t="s">
        <v>85</v>
      </c>
      <c s="26">
        <v>48.242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63.75">
      <c r="A190" s="30" t="s">
        <v>42</v>
      </c>
      <c r="E190" s="31" t="s">
        <v>354</v>
      </c>
    </row>
    <row r="191" spans="1:5" ht="38.25">
      <c r="A191" t="s">
        <v>44</v>
      </c>
      <c r="E191" s="29" t="s">
        <v>355</v>
      </c>
    </row>
    <row r="192" spans="1:16" ht="25.5">
      <c r="A192" s="19" t="s">
        <v>35</v>
      </c>
      <c s="23" t="s">
        <v>356</v>
      </c>
      <c s="23" t="s">
        <v>357</v>
      </c>
      <c s="19" t="s">
        <v>43</v>
      </c>
      <c s="24" t="s">
        <v>358</v>
      </c>
      <c s="25" t="s">
        <v>85</v>
      </c>
      <c s="26">
        <v>48.242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63.75">
      <c r="A194" s="30" t="s">
        <v>42</v>
      </c>
      <c r="E194" s="31" t="s">
        <v>354</v>
      </c>
    </row>
    <row r="195" spans="1:5" ht="38.25">
      <c r="A195" t="s">
        <v>44</v>
      </c>
      <c r="E195" s="29" t="s">
        <v>355</v>
      </c>
    </row>
    <row r="196" spans="1:16" ht="12.75">
      <c r="A196" s="19" t="s">
        <v>35</v>
      </c>
      <c s="23" t="s">
        <v>359</v>
      </c>
      <c s="23" t="s">
        <v>360</v>
      </c>
      <c s="19" t="s">
        <v>43</v>
      </c>
      <c s="24" t="s">
        <v>361</v>
      </c>
      <c s="25" t="s">
        <v>161</v>
      </c>
      <c s="26">
        <v>2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38.25">
      <c r="A198" s="30" t="s">
        <v>42</v>
      </c>
      <c r="E198" s="31" t="s">
        <v>362</v>
      </c>
    </row>
    <row r="199" spans="1:5" ht="63.75">
      <c r="A199" t="s">
        <v>44</v>
      </c>
      <c r="E199" s="29" t="s">
        <v>363</v>
      </c>
    </row>
    <row r="200" spans="1:16" ht="12.75">
      <c r="A200" s="19" t="s">
        <v>35</v>
      </c>
      <c s="23" t="s">
        <v>364</v>
      </c>
      <c s="23" t="s">
        <v>365</v>
      </c>
      <c s="19" t="s">
        <v>43</v>
      </c>
      <c s="24" t="s">
        <v>366</v>
      </c>
      <c s="25" t="s">
        <v>161</v>
      </c>
      <c s="26">
        <v>168.23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12.75">
      <c r="A202" s="30" t="s">
        <v>42</v>
      </c>
      <c r="E202" s="31" t="s">
        <v>320</v>
      </c>
    </row>
    <row r="203" spans="1:5" ht="25.5">
      <c r="A203" t="s">
        <v>44</v>
      </c>
      <c r="E203" s="29" t="s">
        <v>367</v>
      </c>
    </row>
    <row r="204" spans="1:16" ht="12.75">
      <c r="A204" s="19" t="s">
        <v>35</v>
      </c>
      <c s="23" t="s">
        <v>368</v>
      </c>
      <c s="23" t="s">
        <v>369</v>
      </c>
      <c s="19" t="s">
        <v>43</v>
      </c>
      <c s="24" t="s">
        <v>370</v>
      </c>
      <c s="25" t="s">
        <v>161</v>
      </c>
      <c s="26">
        <v>166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371</v>
      </c>
    </row>
    <row r="207" spans="1:5" ht="38.25">
      <c r="A207" t="s">
        <v>44</v>
      </c>
      <c r="E207" s="29" t="s">
        <v>372</v>
      </c>
    </row>
    <row r="208" spans="1:16" ht="12.75">
      <c r="A208" s="19" t="s">
        <v>35</v>
      </c>
      <c s="23" t="s">
        <v>373</v>
      </c>
      <c s="23" t="s">
        <v>374</v>
      </c>
      <c s="19" t="s">
        <v>43</v>
      </c>
      <c s="24" t="s">
        <v>375</v>
      </c>
      <c s="25" t="s">
        <v>151</v>
      </c>
      <c s="26">
        <v>1.5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43</v>
      </c>
    </row>
    <row r="210" spans="1:5" ht="25.5">
      <c r="A210" s="30" t="s">
        <v>42</v>
      </c>
      <c r="E210" s="31" t="s">
        <v>376</v>
      </c>
    </row>
    <row r="211" spans="1:5" ht="76.5">
      <c r="A211" t="s">
        <v>44</v>
      </c>
      <c r="E211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0+O8+O17+O70+O111+O116+O125+O162+O167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378</v>
      </c>
      <c s="32">
        <f>0+I8+I17+I70+I111+I116+I125+I162+I167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378</v>
      </c>
      <c s="5"/>
      <c s="14" t="s">
        <v>379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135</v>
      </c>
      <c s="19" t="s">
        <v>43</v>
      </c>
      <c s="24" t="s">
        <v>136</v>
      </c>
      <c s="25" t="s">
        <v>137</v>
      </c>
      <c s="26">
        <v>897.716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138</v>
      </c>
    </row>
    <row r="11" spans="1:5" ht="140.25">
      <c r="A11" s="30" t="s">
        <v>42</v>
      </c>
      <c r="E11" s="31" t="s">
        <v>380</v>
      </c>
    </row>
    <row r="12" spans="1:5" ht="140.25">
      <c r="A12" t="s">
        <v>44</v>
      </c>
      <c r="E12" s="29" t="s">
        <v>140</v>
      </c>
    </row>
    <row r="13" spans="1:16" ht="25.5">
      <c r="A13" s="19" t="s">
        <v>35</v>
      </c>
      <c s="23" t="s">
        <v>13</v>
      </c>
      <c s="23" t="s">
        <v>141</v>
      </c>
      <c s="19" t="s">
        <v>43</v>
      </c>
      <c s="24" t="s">
        <v>142</v>
      </c>
      <c s="25" t="s">
        <v>137</v>
      </c>
      <c s="26">
        <v>17.5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143</v>
      </c>
    </row>
    <row r="15" spans="1:5" ht="25.5">
      <c r="A15" s="30" t="s">
        <v>42</v>
      </c>
      <c r="E15" s="31" t="s">
        <v>381</v>
      </c>
    </row>
    <row r="16" spans="1:5" ht="140.25">
      <c r="A16" t="s">
        <v>44</v>
      </c>
      <c r="E16" s="29" t="s">
        <v>140</v>
      </c>
    </row>
    <row r="17" spans="1:18" ht="12.75" customHeight="1">
      <c r="A17" s="5" t="s">
        <v>33</v>
      </c>
      <c s="5"/>
      <c s="35" t="s">
        <v>19</v>
      </c>
      <c s="5"/>
      <c s="21" t="s">
        <v>81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9" t="s">
        <v>35</v>
      </c>
      <c s="23" t="s">
        <v>12</v>
      </c>
      <c s="23" t="s">
        <v>149</v>
      </c>
      <c s="19" t="s">
        <v>43</v>
      </c>
      <c s="24" t="s">
        <v>150</v>
      </c>
      <c s="25" t="s">
        <v>151</v>
      </c>
      <c s="26">
        <v>87.5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152</v>
      </c>
    </row>
    <row r="20" spans="1:5" ht="38.25">
      <c r="A20" s="30" t="s">
        <v>42</v>
      </c>
      <c r="E20" s="31" t="s">
        <v>382</v>
      </c>
    </row>
    <row r="21" spans="1:5" ht="63.75">
      <c r="A21" t="s">
        <v>44</v>
      </c>
      <c r="E21" s="29" t="s">
        <v>154</v>
      </c>
    </row>
    <row r="22" spans="1:16" ht="12.75">
      <c r="A22" s="19" t="s">
        <v>35</v>
      </c>
      <c s="23" t="s">
        <v>23</v>
      </c>
      <c s="23" t="s">
        <v>383</v>
      </c>
      <c s="19" t="s">
        <v>43</v>
      </c>
      <c s="24" t="s">
        <v>384</v>
      </c>
      <c s="25" t="s">
        <v>161</v>
      </c>
      <c s="26">
        <v>70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43</v>
      </c>
    </row>
    <row r="24" spans="1:5" ht="12.75">
      <c r="A24" s="30" t="s">
        <v>42</v>
      </c>
      <c r="E24" s="31" t="s">
        <v>385</v>
      </c>
    </row>
    <row r="25" spans="1:5" ht="63.75">
      <c r="A25" t="s">
        <v>44</v>
      </c>
      <c r="E25" s="29" t="s">
        <v>386</v>
      </c>
    </row>
    <row r="26" spans="1:16" ht="12.75">
      <c r="A26" s="19" t="s">
        <v>35</v>
      </c>
      <c s="23" t="s">
        <v>25</v>
      </c>
      <c s="23" t="s">
        <v>155</v>
      </c>
      <c s="19" t="s">
        <v>43</v>
      </c>
      <c s="24" t="s">
        <v>156</v>
      </c>
      <c s="25" t="s">
        <v>151</v>
      </c>
      <c s="26">
        <v>37.249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387</v>
      </c>
    </row>
    <row r="28" spans="1:5" ht="38.25">
      <c r="A28" s="30" t="s">
        <v>42</v>
      </c>
      <c r="E28" s="31" t="s">
        <v>388</v>
      </c>
    </row>
    <row r="29" spans="1:5" ht="63.75">
      <c r="A29" t="s">
        <v>44</v>
      </c>
      <c r="E29" s="29" t="s">
        <v>154</v>
      </c>
    </row>
    <row r="30" spans="1:16" ht="12.75">
      <c r="A30" s="19" t="s">
        <v>35</v>
      </c>
      <c s="23" t="s">
        <v>27</v>
      </c>
      <c s="23" t="s">
        <v>159</v>
      </c>
      <c s="19" t="s">
        <v>43</v>
      </c>
      <c s="24" t="s">
        <v>160</v>
      </c>
      <c s="25" t="s">
        <v>161</v>
      </c>
      <c s="26">
        <v>206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389</v>
      </c>
    </row>
    <row r="33" spans="1:5" ht="25.5">
      <c r="A33" t="s">
        <v>44</v>
      </c>
      <c r="E33" s="29" t="s">
        <v>163</v>
      </c>
    </row>
    <row r="34" spans="1:16" ht="12.75">
      <c r="A34" s="19" t="s">
        <v>35</v>
      </c>
      <c s="23" t="s">
        <v>60</v>
      </c>
      <c s="23" t="s">
        <v>164</v>
      </c>
      <c s="19" t="s">
        <v>43</v>
      </c>
      <c s="24" t="s">
        <v>165</v>
      </c>
      <c s="25" t="s">
        <v>151</v>
      </c>
      <c s="26">
        <v>87.09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166</v>
      </c>
    </row>
    <row r="36" spans="1:5" ht="25.5">
      <c r="A36" s="30" t="s">
        <v>42</v>
      </c>
      <c r="E36" s="31" t="s">
        <v>390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168</v>
      </c>
      <c s="19" t="s">
        <v>43</v>
      </c>
      <c s="24" t="s">
        <v>169</v>
      </c>
      <c s="25" t="s">
        <v>151</v>
      </c>
      <c s="26">
        <v>198.755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391</v>
      </c>
    </row>
    <row r="41" spans="1:5" ht="318.75">
      <c r="A41" t="s">
        <v>44</v>
      </c>
      <c r="E41" s="29" t="s">
        <v>171</v>
      </c>
    </row>
    <row r="42" spans="1:16" ht="12.75">
      <c r="A42" s="19" t="s">
        <v>35</v>
      </c>
      <c s="23" t="s">
        <v>30</v>
      </c>
      <c s="23" t="s">
        <v>177</v>
      </c>
      <c s="19" t="s">
        <v>43</v>
      </c>
      <c s="24" t="s">
        <v>178</v>
      </c>
      <c s="25" t="s">
        <v>151</v>
      </c>
      <c s="26">
        <v>402.61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</v>
      </c>
    </row>
    <row r="44" spans="1:5" ht="25.5">
      <c r="A44" s="30" t="s">
        <v>42</v>
      </c>
      <c r="E44" s="31" t="s">
        <v>392</v>
      </c>
    </row>
    <row r="45" spans="1:5" ht="318.75">
      <c r="A45" t="s">
        <v>44</v>
      </c>
      <c r="E45" s="29" t="s">
        <v>180</v>
      </c>
    </row>
    <row r="46" spans="1:16" ht="12.75">
      <c r="A46" s="19" t="s">
        <v>35</v>
      </c>
      <c s="23" t="s">
        <v>32</v>
      </c>
      <c s="23" t="s">
        <v>182</v>
      </c>
      <c s="19" t="s">
        <v>43</v>
      </c>
      <c s="24" t="s">
        <v>183</v>
      </c>
      <c s="25" t="s">
        <v>151</v>
      </c>
      <c s="26">
        <v>21.19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393</v>
      </c>
    </row>
    <row r="49" spans="1:5" ht="318.75">
      <c r="A49" t="s">
        <v>44</v>
      </c>
      <c r="E49" s="29" t="s">
        <v>185</v>
      </c>
    </row>
    <row r="50" spans="1:16" ht="12.75">
      <c r="A50" s="19" t="s">
        <v>35</v>
      </c>
      <c s="23" t="s">
        <v>181</v>
      </c>
      <c s="23" t="s">
        <v>187</v>
      </c>
      <c s="19" t="s">
        <v>43</v>
      </c>
      <c s="24" t="s">
        <v>188</v>
      </c>
      <c s="25" t="s">
        <v>151</v>
      </c>
      <c s="26">
        <v>656.591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189</v>
      </c>
    </row>
    <row r="52" spans="1:5" ht="165.75">
      <c r="A52" s="30" t="s">
        <v>42</v>
      </c>
      <c r="E52" s="31" t="s">
        <v>394</v>
      </c>
    </row>
    <row r="53" spans="1:5" ht="191.25">
      <c r="A53" t="s">
        <v>44</v>
      </c>
      <c r="E53" s="29" t="s">
        <v>191</v>
      </c>
    </row>
    <row r="54" spans="1:16" ht="12.75">
      <c r="A54" s="19" t="s">
        <v>35</v>
      </c>
      <c s="23" t="s">
        <v>186</v>
      </c>
      <c s="23" t="s">
        <v>193</v>
      </c>
      <c s="19" t="s">
        <v>43</v>
      </c>
      <c s="24" t="s">
        <v>194</v>
      </c>
      <c s="25" t="s">
        <v>151</v>
      </c>
      <c s="26">
        <v>118.35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43</v>
      </c>
    </row>
    <row r="56" spans="1:5" ht="25.5">
      <c r="A56" s="30" t="s">
        <v>42</v>
      </c>
      <c r="E56" s="31" t="s">
        <v>395</v>
      </c>
    </row>
    <row r="57" spans="1:5" ht="229.5">
      <c r="A57" t="s">
        <v>44</v>
      </c>
      <c r="E57" s="29" t="s">
        <v>196</v>
      </c>
    </row>
    <row r="58" spans="1:16" ht="12.75">
      <c r="A58" s="19" t="s">
        <v>35</v>
      </c>
      <c s="23" t="s">
        <v>192</v>
      </c>
      <c s="23" t="s">
        <v>198</v>
      </c>
      <c s="19" t="s">
        <v>43</v>
      </c>
      <c s="24" t="s">
        <v>199</v>
      </c>
      <c s="25" t="s">
        <v>85</v>
      </c>
      <c s="26">
        <v>280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396</v>
      </c>
    </row>
    <row r="61" spans="1:5" ht="38.25">
      <c r="A61" t="s">
        <v>44</v>
      </c>
      <c r="E61" s="29" t="s">
        <v>201</v>
      </c>
    </row>
    <row r="62" spans="1:16" ht="12.75">
      <c r="A62" s="19" t="s">
        <v>35</v>
      </c>
      <c s="23" t="s">
        <v>197</v>
      </c>
      <c s="23" t="s">
        <v>203</v>
      </c>
      <c s="19" t="s">
        <v>43</v>
      </c>
      <c s="24" t="s">
        <v>204</v>
      </c>
      <c s="25" t="s">
        <v>151</v>
      </c>
      <c s="26">
        <v>52.134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397</v>
      </c>
    </row>
    <row r="65" spans="1:5" ht="12.75">
      <c r="A65" t="s">
        <v>44</v>
      </c>
      <c r="E65" s="29" t="s">
        <v>43</v>
      </c>
    </row>
    <row r="66" spans="1:16" ht="12.75">
      <c r="A66" s="19" t="s">
        <v>35</v>
      </c>
      <c s="23" t="s">
        <v>202</v>
      </c>
      <c s="23" t="s">
        <v>207</v>
      </c>
      <c s="19" t="s">
        <v>43</v>
      </c>
      <c s="24" t="s">
        <v>208</v>
      </c>
      <c s="25" t="s">
        <v>85</v>
      </c>
      <c s="26">
        <v>329.56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398</v>
      </c>
    </row>
    <row r="69" spans="1:5" ht="25.5">
      <c r="A69" t="s">
        <v>44</v>
      </c>
      <c r="E69" s="29" t="s">
        <v>210</v>
      </c>
    </row>
    <row r="70" spans="1:18" ht="12.75" customHeight="1">
      <c r="A70" s="5" t="s">
        <v>33</v>
      </c>
      <c s="5"/>
      <c s="35" t="s">
        <v>13</v>
      </c>
      <c s="5"/>
      <c s="21" t="s">
        <v>211</v>
      </c>
      <c s="5"/>
      <c s="5"/>
      <c s="5"/>
      <c s="36">
        <f>0+Q70</f>
      </c>
      <c r="O70">
        <f>0+R70</f>
      </c>
      <c r="Q70">
        <f>0+I71+I75+I79+I83+I87+I91+I95+I99+I103+I107</f>
      </c>
      <c>
        <f>0+O71+O75+O79+O83+O87+O91+O95+O99+O103+O107</f>
      </c>
    </row>
    <row r="71" spans="1:16" ht="12.75">
      <c r="A71" s="19" t="s">
        <v>35</v>
      </c>
      <c s="23" t="s">
        <v>206</v>
      </c>
      <c s="23" t="s">
        <v>213</v>
      </c>
      <c s="19" t="s">
        <v>43</v>
      </c>
      <c s="24" t="s">
        <v>214</v>
      </c>
      <c s="25" t="s">
        <v>85</v>
      </c>
      <c s="26">
        <v>174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215</v>
      </c>
    </row>
    <row r="73" spans="1:5" ht="25.5">
      <c r="A73" s="30" t="s">
        <v>42</v>
      </c>
      <c r="E73" s="31" t="s">
        <v>399</v>
      </c>
    </row>
    <row r="74" spans="1:5" ht="102">
      <c r="A74" t="s">
        <v>44</v>
      </c>
      <c r="E74" s="29" t="s">
        <v>217</v>
      </c>
    </row>
    <row r="75" spans="1:16" ht="12.75">
      <c r="A75" s="19" t="s">
        <v>35</v>
      </c>
      <c s="23" t="s">
        <v>212</v>
      </c>
      <c s="23" t="s">
        <v>219</v>
      </c>
      <c s="19" t="s">
        <v>83</v>
      </c>
      <c s="24" t="s">
        <v>220</v>
      </c>
      <c s="25" t="s">
        <v>137</v>
      </c>
      <c s="26">
        <v>15.461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221</v>
      </c>
    </row>
    <row r="77" spans="1:5" ht="51">
      <c r="A77" s="30" t="s">
        <v>42</v>
      </c>
      <c r="E77" s="31" t="s">
        <v>400</v>
      </c>
    </row>
    <row r="78" spans="1:5" ht="38.25">
      <c r="A78" t="s">
        <v>44</v>
      </c>
      <c r="E78" s="29" t="s">
        <v>223</v>
      </c>
    </row>
    <row r="79" spans="1:16" ht="12.75">
      <c r="A79" s="19" t="s">
        <v>35</v>
      </c>
      <c s="23" t="s">
        <v>218</v>
      </c>
      <c s="23" t="s">
        <v>225</v>
      </c>
      <c s="19" t="s">
        <v>43</v>
      </c>
      <c s="24" t="s">
        <v>226</v>
      </c>
      <c s="25" t="s">
        <v>85</v>
      </c>
      <c s="26">
        <v>130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43</v>
      </c>
    </row>
    <row r="81" spans="1:5" ht="12.75">
      <c r="A81" s="30" t="s">
        <v>42</v>
      </c>
      <c r="E81" s="31" t="s">
        <v>401</v>
      </c>
    </row>
    <row r="82" spans="1:5" ht="25.5">
      <c r="A82" t="s">
        <v>44</v>
      </c>
      <c r="E82" s="29" t="s">
        <v>228</v>
      </c>
    </row>
    <row r="83" spans="1:16" ht="25.5">
      <c r="A83" s="19" t="s">
        <v>35</v>
      </c>
      <c s="23" t="s">
        <v>224</v>
      </c>
      <c s="23" t="s">
        <v>230</v>
      </c>
      <c s="19" t="s">
        <v>43</v>
      </c>
      <c s="24" t="s">
        <v>231</v>
      </c>
      <c s="25" t="s">
        <v>161</v>
      </c>
      <c s="26">
        <v>30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25.5">
      <c r="A85" s="30" t="s">
        <v>42</v>
      </c>
      <c r="E85" s="31" t="s">
        <v>402</v>
      </c>
    </row>
    <row r="86" spans="1:5" ht="63.75">
      <c r="A86" t="s">
        <v>44</v>
      </c>
      <c r="E86" s="29" t="s">
        <v>233</v>
      </c>
    </row>
    <row r="87" spans="1:16" ht="12.75">
      <c r="A87" s="19" t="s">
        <v>35</v>
      </c>
      <c s="23" t="s">
        <v>229</v>
      </c>
      <c s="23" t="s">
        <v>235</v>
      </c>
      <c s="19" t="s">
        <v>43</v>
      </c>
      <c s="24" t="s">
        <v>236</v>
      </c>
      <c s="25" t="s">
        <v>161</v>
      </c>
      <c s="26">
        <v>97.2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403</v>
      </c>
    </row>
    <row r="90" spans="1:5" ht="191.25">
      <c r="A90" t="s">
        <v>44</v>
      </c>
      <c r="E90" s="29" t="s">
        <v>238</v>
      </c>
    </row>
    <row r="91" spans="1:16" ht="12.75">
      <c r="A91" s="19" t="s">
        <v>35</v>
      </c>
      <c s="23" t="s">
        <v>234</v>
      </c>
      <c s="23" t="s">
        <v>240</v>
      </c>
      <c s="19" t="s">
        <v>43</v>
      </c>
      <c s="24" t="s">
        <v>241</v>
      </c>
      <c s="25" t="s">
        <v>161</v>
      </c>
      <c s="26">
        <v>64.8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404</v>
      </c>
    </row>
    <row r="94" spans="1:5" ht="191.25">
      <c r="A94" t="s">
        <v>44</v>
      </c>
      <c r="E94" s="29" t="s">
        <v>238</v>
      </c>
    </row>
    <row r="95" spans="1:16" ht="12.75">
      <c r="A95" s="19" t="s">
        <v>35</v>
      </c>
      <c s="23" t="s">
        <v>239</v>
      </c>
      <c s="23" t="s">
        <v>405</v>
      </c>
      <c s="19" t="s">
        <v>43</v>
      </c>
      <c s="24" t="s">
        <v>406</v>
      </c>
      <c s="25" t="s">
        <v>151</v>
      </c>
      <c s="26">
        <v>105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407</v>
      </c>
    </row>
    <row r="98" spans="1:5" ht="38.25">
      <c r="A98" t="s">
        <v>44</v>
      </c>
      <c r="E98" s="29" t="s">
        <v>265</v>
      </c>
    </row>
    <row r="99" spans="1:16" ht="12.75">
      <c r="A99" s="19" t="s">
        <v>35</v>
      </c>
      <c s="23" t="s">
        <v>243</v>
      </c>
      <c s="23" t="s">
        <v>244</v>
      </c>
      <c s="19" t="s">
        <v>43</v>
      </c>
      <c s="24" t="s">
        <v>245</v>
      </c>
      <c s="25" t="s">
        <v>91</v>
      </c>
      <c s="26">
        <v>3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246</v>
      </c>
    </row>
    <row r="101" spans="1:5" ht="25.5">
      <c r="A101" s="30" t="s">
        <v>42</v>
      </c>
      <c r="E101" s="31" t="s">
        <v>408</v>
      </c>
    </row>
    <row r="102" spans="1:5" ht="38.25">
      <c r="A102" t="s">
        <v>44</v>
      </c>
      <c r="E102" s="29" t="s">
        <v>248</v>
      </c>
    </row>
    <row r="103" spans="1:16" ht="12.75">
      <c r="A103" s="19" t="s">
        <v>35</v>
      </c>
      <c s="23" t="s">
        <v>250</v>
      </c>
      <c s="23" t="s">
        <v>409</v>
      </c>
      <c s="19" t="s">
        <v>43</v>
      </c>
      <c s="24" t="s">
        <v>410</v>
      </c>
      <c s="25" t="s">
        <v>85</v>
      </c>
      <c s="26">
        <v>644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43</v>
      </c>
    </row>
    <row r="105" spans="1:5" ht="25.5">
      <c r="A105" s="30" t="s">
        <v>42</v>
      </c>
      <c r="E105" s="31" t="s">
        <v>411</v>
      </c>
    </row>
    <row r="106" spans="1:5" ht="102">
      <c r="A106" t="s">
        <v>44</v>
      </c>
      <c r="E106" s="29" t="s">
        <v>412</v>
      </c>
    </row>
    <row r="107" spans="1:16" ht="12.75">
      <c r="A107" s="19" t="s">
        <v>35</v>
      </c>
      <c s="23" t="s">
        <v>256</v>
      </c>
      <c s="23" t="s">
        <v>413</v>
      </c>
      <c s="19" t="s">
        <v>43</v>
      </c>
      <c s="24" t="s">
        <v>414</v>
      </c>
      <c s="25" t="s">
        <v>85</v>
      </c>
      <c s="26">
        <v>245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43</v>
      </c>
    </row>
    <row r="109" spans="1:5" ht="25.5">
      <c r="A109" s="30" t="s">
        <v>42</v>
      </c>
      <c r="E109" s="31" t="s">
        <v>415</v>
      </c>
    </row>
    <row r="110" spans="1:5" ht="102">
      <c r="A110" t="s">
        <v>44</v>
      </c>
      <c r="E110" s="29" t="s">
        <v>416</v>
      </c>
    </row>
    <row r="111" spans="1:18" ht="12.75" customHeight="1">
      <c r="A111" s="5" t="s">
        <v>33</v>
      </c>
      <c s="5"/>
      <c s="35" t="s">
        <v>12</v>
      </c>
      <c s="5"/>
      <c s="21" t="s">
        <v>249</v>
      </c>
      <c s="5"/>
      <c s="5"/>
      <c s="5"/>
      <c s="36">
        <f>0+Q111</f>
      </c>
      <c r="O111">
        <f>0+R111</f>
      </c>
      <c r="Q111">
        <f>0+I112</f>
      </c>
      <c>
        <f>0+O112</f>
      </c>
    </row>
    <row r="112" spans="1:16" ht="25.5">
      <c r="A112" s="19" t="s">
        <v>35</v>
      </c>
      <c s="23" t="s">
        <v>260</v>
      </c>
      <c s="23" t="s">
        <v>251</v>
      </c>
      <c s="19" t="s">
        <v>43</v>
      </c>
      <c s="24" t="s">
        <v>252</v>
      </c>
      <c s="25" t="s">
        <v>151</v>
      </c>
      <c s="26">
        <v>165.5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43</v>
      </c>
    </row>
    <row r="114" spans="1:5" ht="25.5">
      <c r="A114" s="30" t="s">
        <v>42</v>
      </c>
      <c r="E114" s="31" t="s">
        <v>417</v>
      </c>
    </row>
    <row r="115" spans="1:5" ht="25.5">
      <c r="A115" t="s">
        <v>44</v>
      </c>
      <c r="E115" s="29" t="s">
        <v>254</v>
      </c>
    </row>
    <row r="116" spans="1:18" ht="12.75" customHeight="1">
      <c r="A116" s="5" t="s">
        <v>33</v>
      </c>
      <c s="5"/>
      <c s="35" t="s">
        <v>23</v>
      </c>
      <c s="5"/>
      <c s="21" t="s">
        <v>255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35</v>
      </c>
      <c s="23" t="s">
        <v>266</v>
      </c>
      <c s="23" t="s">
        <v>257</v>
      </c>
      <c s="19" t="s">
        <v>43</v>
      </c>
      <c s="24" t="s">
        <v>258</v>
      </c>
      <c s="25" t="s">
        <v>151</v>
      </c>
      <c s="26">
        <v>10.174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43</v>
      </c>
    </row>
    <row r="119" spans="1:5" ht="25.5">
      <c r="A119" s="30" t="s">
        <v>42</v>
      </c>
      <c r="E119" s="31" t="s">
        <v>418</v>
      </c>
    </row>
    <row r="120" spans="1:5" ht="12.75">
      <c r="A120" t="s">
        <v>44</v>
      </c>
      <c r="E120" s="29" t="s">
        <v>43</v>
      </c>
    </row>
    <row r="121" spans="1:16" ht="12.75">
      <c r="A121" s="19" t="s">
        <v>35</v>
      </c>
      <c s="23" t="s">
        <v>273</v>
      </c>
      <c s="23" t="s">
        <v>261</v>
      </c>
      <c s="19" t="s">
        <v>43</v>
      </c>
      <c s="24" t="s">
        <v>262</v>
      </c>
      <c s="25" t="s">
        <v>151</v>
      </c>
      <c s="26">
        <v>21.162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263</v>
      </c>
    </row>
    <row r="123" spans="1:5" ht="25.5">
      <c r="A123" s="30" t="s">
        <v>42</v>
      </c>
      <c r="E123" s="31" t="s">
        <v>419</v>
      </c>
    </row>
    <row r="124" spans="1:5" ht="38.25">
      <c r="A124" t="s">
        <v>44</v>
      </c>
      <c r="E124" s="29" t="s">
        <v>265</v>
      </c>
    </row>
    <row r="125" spans="1:18" ht="12.75" customHeight="1">
      <c r="A125" s="5" t="s">
        <v>33</v>
      </c>
      <c s="5"/>
      <c s="35" t="s">
        <v>25</v>
      </c>
      <c s="5"/>
      <c s="21" t="s">
        <v>272</v>
      </c>
      <c s="5"/>
      <c s="5"/>
      <c s="5"/>
      <c s="36">
        <f>0+Q125</f>
      </c>
      <c r="O125">
        <f>0+R125</f>
      </c>
      <c r="Q125">
        <f>0+I126+I130+I134+I138+I142+I146+I150+I154+I158</f>
      </c>
      <c>
        <f>0+O126+O130+O134+O138+O142+O146+O150+O154+O158</f>
      </c>
    </row>
    <row r="126" spans="1:16" ht="12.75">
      <c r="A126" s="19" t="s">
        <v>35</v>
      </c>
      <c s="23" t="s">
        <v>279</v>
      </c>
      <c s="23" t="s">
        <v>274</v>
      </c>
      <c s="19" t="s">
        <v>43</v>
      </c>
      <c s="24" t="s">
        <v>275</v>
      </c>
      <c s="25" t="s">
        <v>151</v>
      </c>
      <c s="26">
        <v>42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420</v>
      </c>
    </row>
    <row r="128" spans="1:5" ht="25.5">
      <c r="A128" s="30" t="s">
        <v>42</v>
      </c>
      <c r="E128" s="31" t="s">
        <v>421</v>
      </c>
    </row>
    <row r="129" spans="1:5" ht="127.5">
      <c r="A129" t="s">
        <v>44</v>
      </c>
      <c r="E129" s="29" t="s">
        <v>278</v>
      </c>
    </row>
    <row r="130" spans="1:16" ht="12.75">
      <c r="A130" s="19" t="s">
        <v>35</v>
      </c>
      <c s="23" t="s">
        <v>285</v>
      </c>
      <c s="23" t="s">
        <v>280</v>
      </c>
      <c s="19" t="s">
        <v>43</v>
      </c>
      <c s="24" t="s">
        <v>281</v>
      </c>
      <c s="25" t="s">
        <v>151</v>
      </c>
      <c s="26">
        <v>56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422</v>
      </c>
    </row>
    <row r="132" spans="1:5" ht="25.5">
      <c r="A132" s="30" t="s">
        <v>42</v>
      </c>
      <c r="E132" s="31" t="s">
        <v>423</v>
      </c>
    </row>
    <row r="133" spans="1:5" ht="51">
      <c r="A133" t="s">
        <v>44</v>
      </c>
      <c r="E133" s="29" t="s">
        <v>284</v>
      </c>
    </row>
    <row r="134" spans="1:16" ht="12.75">
      <c r="A134" s="19" t="s">
        <v>35</v>
      </c>
      <c s="23" t="s">
        <v>291</v>
      </c>
      <c s="23" t="s">
        <v>286</v>
      </c>
      <c s="19" t="s">
        <v>43</v>
      </c>
      <c s="24" t="s">
        <v>287</v>
      </c>
      <c s="25" t="s">
        <v>151</v>
      </c>
      <c s="26">
        <v>12.347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288</v>
      </c>
    </row>
    <row r="136" spans="1:5" ht="25.5">
      <c r="A136" s="30" t="s">
        <v>42</v>
      </c>
      <c r="E136" s="31" t="s">
        <v>424</v>
      </c>
    </row>
    <row r="137" spans="1:5" ht="102">
      <c r="A137" t="s">
        <v>44</v>
      </c>
      <c r="E137" s="29" t="s">
        <v>290</v>
      </c>
    </row>
    <row r="138" spans="1:16" ht="12.75">
      <c r="A138" s="19" t="s">
        <v>35</v>
      </c>
      <c s="23" t="s">
        <v>296</v>
      </c>
      <c s="23" t="s">
        <v>292</v>
      </c>
      <c s="19" t="s">
        <v>19</v>
      </c>
      <c s="24" t="s">
        <v>293</v>
      </c>
      <c s="25" t="s">
        <v>151</v>
      </c>
      <c s="26">
        <v>16.2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38.25">
      <c r="A140" s="30" t="s">
        <v>42</v>
      </c>
      <c r="E140" s="31" t="s">
        <v>425</v>
      </c>
    </row>
    <row r="141" spans="1:5" ht="102">
      <c r="A141" t="s">
        <v>44</v>
      </c>
      <c r="E141" s="29" t="s">
        <v>295</v>
      </c>
    </row>
    <row r="142" spans="1:16" ht="12.75">
      <c r="A142" s="19" t="s">
        <v>35</v>
      </c>
      <c s="23" t="s">
        <v>298</v>
      </c>
      <c s="23" t="s">
        <v>299</v>
      </c>
      <c s="19" t="s">
        <v>43</v>
      </c>
      <c s="24" t="s">
        <v>300</v>
      </c>
      <c s="25" t="s">
        <v>85</v>
      </c>
      <c s="26">
        <v>280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301</v>
      </c>
    </row>
    <row r="144" spans="1:5" ht="25.5">
      <c r="A144" s="30" t="s">
        <v>42</v>
      </c>
      <c r="E144" s="31" t="s">
        <v>426</v>
      </c>
    </row>
    <row r="145" spans="1:5" ht="51">
      <c r="A145" t="s">
        <v>44</v>
      </c>
      <c r="E145" s="29" t="s">
        <v>303</v>
      </c>
    </row>
    <row r="146" spans="1:16" ht="12.75">
      <c r="A146" s="19" t="s">
        <v>35</v>
      </c>
      <c s="23" t="s">
        <v>304</v>
      </c>
      <c s="23" t="s">
        <v>305</v>
      </c>
      <c s="19" t="s">
        <v>43</v>
      </c>
      <c s="24" t="s">
        <v>306</v>
      </c>
      <c s="25" t="s">
        <v>85</v>
      </c>
      <c s="26">
        <v>429.971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301</v>
      </c>
    </row>
    <row r="148" spans="1:5" ht="25.5">
      <c r="A148" s="30" t="s">
        <v>42</v>
      </c>
      <c r="E148" s="31" t="s">
        <v>427</v>
      </c>
    </row>
    <row r="149" spans="1:5" ht="51">
      <c r="A149" t="s">
        <v>44</v>
      </c>
      <c r="E149" s="29" t="s">
        <v>303</v>
      </c>
    </row>
    <row r="150" spans="1:16" ht="12.75">
      <c r="A150" s="19" t="s">
        <v>35</v>
      </c>
      <c s="23" t="s">
        <v>308</v>
      </c>
      <c s="23" t="s">
        <v>309</v>
      </c>
      <c s="19" t="s">
        <v>43</v>
      </c>
      <c s="24" t="s">
        <v>310</v>
      </c>
      <c s="25" t="s">
        <v>85</v>
      </c>
      <c s="26">
        <v>429.971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428</v>
      </c>
    </row>
    <row r="153" spans="1:5" ht="140.25">
      <c r="A153" t="s">
        <v>44</v>
      </c>
      <c r="E153" s="29" t="s">
        <v>312</v>
      </c>
    </row>
    <row r="154" spans="1:16" ht="12.75">
      <c r="A154" s="19" t="s">
        <v>35</v>
      </c>
      <c s="23" t="s">
        <v>313</v>
      </c>
      <c s="23" t="s">
        <v>314</v>
      </c>
      <c s="19" t="s">
        <v>43</v>
      </c>
      <c s="24" t="s">
        <v>315</v>
      </c>
      <c s="25" t="s">
        <v>85</v>
      </c>
      <c s="26">
        <v>280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25.5">
      <c r="A156" s="30" t="s">
        <v>42</v>
      </c>
      <c r="E156" s="31" t="s">
        <v>429</v>
      </c>
    </row>
    <row r="157" spans="1:5" ht="140.25">
      <c r="A157" t="s">
        <v>44</v>
      </c>
      <c r="E157" s="29" t="s">
        <v>312</v>
      </c>
    </row>
    <row r="158" spans="1:16" ht="12.75">
      <c r="A158" s="19" t="s">
        <v>35</v>
      </c>
      <c s="23" t="s">
        <v>317</v>
      </c>
      <c s="23" t="s">
        <v>318</v>
      </c>
      <c s="19" t="s">
        <v>43</v>
      </c>
      <c s="24" t="s">
        <v>319</v>
      </c>
      <c s="25" t="s">
        <v>161</v>
      </c>
      <c s="26">
        <v>144.25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12.75">
      <c r="A160" s="30" t="s">
        <v>42</v>
      </c>
      <c r="E160" s="31" t="s">
        <v>430</v>
      </c>
    </row>
    <row r="161" spans="1:5" ht="38.25">
      <c r="A161" t="s">
        <v>44</v>
      </c>
      <c r="E161" s="29" t="s">
        <v>321</v>
      </c>
    </row>
    <row r="162" spans="1:18" ht="12.75" customHeight="1">
      <c r="A162" s="5" t="s">
        <v>33</v>
      </c>
      <c s="5"/>
      <c s="35" t="s">
        <v>60</v>
      </c>
      <c s="5"/>
      <c s="21" t="s">
        <v>431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9" t="s">
        <v>35</v>
      </c>
      <c s="23" t="s">
        <v>323</v>
      </c>
      <c s="23" t="s">
        <v>432</v>
      </c>
      <c s="19" t="s">
        <v>43</v>
      </c>
      <c s="24" t="s">
        <v>433</v>
      </c>
      <c s="25" t="s">
        <v>85</v>
      </c>
      <c s="26">
        <v>36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43</v>
      </c>
    </row>
    <row r="165" spans="1:5" ht="38.25">
      <c r="A165" s="30" t="s">
        <v>42</v>
      </c>
      <c r="E165" s="31" t="s">
        <v>434</v>
      </c>
    </row>
    <row r="166" spans="1:5" ht="114.75">
      <c r="A166" t="s">
        <v>44</v>
      </c>
      <c r="E166" s="29" t="s">
        <v>435</v>
      </c>
    </row>
    <row r="167" spans="1:18" ht="12.75" customHeight="1">
      <c r="A167" s="5" t="s">
        <v>33</v>
      </c>
      <c s="5"/>
      <c s="35" t="s">
        <v>30</v>
      </c>
      <c s="5"/>
      <c s="21" t="s">
        <v>104</v>
      </c>
      <c s="5"/>
      <c s="5"/>
      <c s="5"/>
      <c s="36">
        <f>0+Q167</f>
      </c>
      <c r="O167">
        <f>0+R167</f>
      </c>
      <c r="Q167">
        <f>0+I168+I172+I176+I180+I184+I188+I192+I196+I200+I204+I208</f>
      </c>
      <c>
        <f>0+O168+O172+O176+O180+O184+O188+O192+O196+O200+O204+O208</f>
      </c>
    </row>
    <row r="168" spans="1:16" ht="25.5">
      <c r="A168" s="19" t="s">
        <v>35</v>
      </c>
      <c s="23" t="s">
        <v>329</v>
      </c>
      <c s="23" t="s">
        <v>330</v>
      </c>
      <c s="19" t="s">
        <v>43</v>
      </c>
      <c s="24" t="s">
        <v>331</v>
      </c>
      <c s="25" t="s">
        <v>161</v>
      </c>
      <c s="26">
        <v>13.2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332</v>
      </c>
    </row>
    <row r="170" spans="1:5" ht="12.75">
      <c r="A170" s="30" t="s">
        <v>42</v>
      </c>
      <c r="E170" s="31" t="s">
        <v>436</v>
      </c>
    </row>
    <row r="171" spans="1:5" ht="127.5">
      <c r="A171" t="s">
        <v>44</v>
      </c>
      <c r="E171" s="29" t="s">
        <v>334</v>
      </c>
    </row>
    <row r="172" spans="1:16" ht="25.5">
      <c r="A172" s="19" t="s">
        <v>35</v>
      </c>
      <c s="23" t="s">
        <v>335</v>
      </c>
      <c s="23" t="s">
        <v>336</v>
      </c>
      <c s="19" t="s">
        <v>43</v>
      </c>
      <c s="24" t="s">
        <v>337</v>
      </c>
      <c s="25" t="s">
        <v>161</v>
      </c>
      <c s="26">
        <v>118.8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338</v>
      </c>
    </row>
    <row r="174" spans="1:5" ht="12.75">
      <c r="A174" s="30" t="s">
        <v>42</v>
      </c>
      <c r="E174" s="31" t="s">
        <v>437</v>
      </c>
    </row>
    <row r="175" spans="1:5" ht="76.5">
      <c r="A175" t="s">
        <v>44</v>
      </c>
      <c r="E175" s="29" t="s">
        <v>340</v>
      </c>
    </row>
    <row r="176" spans="1:16" ht="25.5">
      <c r="A176" s="19" t="s">
        <v>35</v>
      </c>
      <c s="23" t="s">
        <v>341</v>
      </c>
      <c s="23" t="s">
        <v>342</v>
      </c>
      <c s="19" t="s">
        <v>43</v>
      </c>
      <c s="24" t="s">
        <v>343</v>
      </c>
      <c s="25" t="s">
        <v>161</v>
      </c>
      <c s="26">
        <v>132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12.75">
      <c r="A178" s="30" t="s">
        <v>42</v>
      </c>
      <c r="E178" s="31" t="s">
        <v>438</v>
      </c>
    </row>
    <row r="179" spans="1:5" ht="38.25">
      <c r="A179" t="s">
        <v>44</v>
      </c>
      <c r="E179" s="29" t="s">
        <v>345</v>
      </c>
    </row>
    <row r="180" spans="1:16" ht="25.5">
      <c r="A180" s="19" t="s">
        <v>35</v>
      </c>
      <c s="23" t="s">
        <v>346</v>
      </c>
      <c s="23" t="s">
        <v>105</v>
      </c>
      <c s="19" t="s">
        <v>43</v>
      </c>
      <c s="24" t="s">
        <v>106</v>
      </c>
      <c s="25" t="s">
        <v>91</v>
      </c>
      <c s="26">
        <v>2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347</v>
      </c>
    </row>
    <row r="182" spans="1:5" ht="25.5">
      <c r="A182" s="30" t="s">
        <v>42</v>
      </c>
      <c r="E182" s="31" t="s">
        <v>439</v>
      </c>
    </row>
    <row r="183" spans="1:5" ht="51">
      <c r="A183" t="s">
        <v>44</v>
      </c>
      <c r="E183" s="29" t="s">
        <v>108</v>
      </c>
    </row>
    <row r="184" spans="1:16" ht="12.75">
      <c r="A184" s="19" t="s">
        <v>35</v>
      </c>
      <c s="23" t="s">
        <v>349</v>
      </c>
      <c s="23" t="s">
        <v>109</v>
      </c>
      <c s="19" t="s">
        <v>43</v>
      </c>
      <c s="24" t="s">
        <v>110</v>
      </c>
      <c s="25" t="s">
        <v>91</v>
      </c>
      <c s="26">
        <v>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440</v>
      </c>
    </row>
    <row r="187" spans="1:5" ht="38.25">
      <c r="A187" t="s">
        <v>44</v>
      </c>
      <c r="E187" s="29" t="s">
        <v>111</v>
      </c>
    </row>
    <row r="188" spans="1:16" ht="25.5">
      <c r="A188" s="19" t="s">
        <v>35</v>
      </c>
      <c s="23" t="s">
        <v>351</v>
      </c>
      <c s="23" t="s">
        <v>352</v>
      </c>
      <c s="19" t="s">
        <v>43</v>
      </c>
      <c s="24" t="s">
        <v>353</v>
      </c>
      <c s="25" t="s">
        <v>85</v>
      </c>
      <c s="26">
        <v>32.307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25.5">
      <c r="A190" s="30" t="s">
        <v>42</v>
      </c>
      <c r="E190" s="31" t="s">
        <v>441</v>
      </c>
    </row>
    <row r="191" spans="1:5" ht="38.25">
      <c r="A191" t="s">
        <v>44</v>
      </c>
      <c r="E191" s="29" t="s">
        <v>355</v>
      </c>
    </row>
    <row r="192" spans="1:16" ht="25.5">
      <c r="A192" s="19" t="s">
        <v>35</v>
      </c>
      <c s="23" t="s">
        <v>356</v>
      </c>
      <c s="23" t="s">
        <v>357</v>
      </c>
      <c s="19" t="s">
        <v>43</v>
      </c>
      <c s="24" t="s">
        <v>358</v>
      </c>
      <c s="25" t="s">
        <v>85</v>
      </c>
      <c s="26">
        <v>32.307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25.5">
      <c r="A194" s="30" t="s">
        <v>42</v>
      </c>
      <c r="E194" s="31" t="s">
        <v>441</v>
      </c>
    </row>
    <row r="195" spans="1:5" ht="38.25">
      <c r="A195" t="s">
        <v>44</v>
      </c>
      <c r="E195" s="29" t="s">
        <v>355</v>
      </c>
    </row>
    <row r="196" spans="1:16" ht="12.75">
      <c r="A196" s="19" t="s">
        <v>35</v>
      </c>
      <c s="23" t="s">
        <v>359</v>
      </c>
      <c s="23" t="s">
        <v>442</v>
      </c>
      <c s="19" t="s">
        <v>43</v>
      </c>
      <c s="24" t="s">
        <v>443</v>
      </c>
      <c s="25" t="s">
        <v>161</v>
      </c>
      <c s="26">
        <v>70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12.75">
      <c r="A198" s="30" t="s">
        <v>42</v>
      </c>
      <c r="E198" s="31" t="s">
        <v>385</v>
      </c>
    </row>
    <row r="199" spans="1:5" ht="38.25">
      <c r="A199" t="s">
        <v>44</v>
      </c>
      <c r="E199" s="29" t="s">
        <v>444</v>
      </c>
    </row>
    <row r="200" spans="1:16" ht="12.75">
      <c r="A200" s="19" t="s">
        <v>35</v>
      </c>
      <c s="23" t="s">
        <v>364</v>
      </c>
      <c s="23" t="s">
        <v>365</v>
      </c>
      <c s="19" t="s">
        <v>43</v>
      </c>
      <c s="24" t="s">
        <v>366</v>
      </c>
      <c s="25" t="s">
        <v>161</v>
      </c>
      <c s="26">
        <v>144.25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12.75">
      <c r="A202" s="30" t="s">
        <v>42</v>
      </c>
      <c r="E202" s="31" t="s">
        <v>430</v>
      </c>
    </row>
    <row r="203" spans="1:5" ht="25.5">
      <c r="A203" t="s">
        <v>44</v>
      </c>
      <c r="E203" s="29" t="s">
        <v>367</v>
      </c>
    </row>
    <row r="204" spans="1:16" ht="12.75">
      <c r="A204" s="19" t="s">
        <v>35</v>
      </c>
      <c s="23" t="s">
        <v>368</v>
      </c>
      <c s="23" t="s">
        <v>369</v>
      </c>
      <c s="19" t="s">
        <v>43</v>
      </c>
      <c s="24" t="s">
        <v>370</v>
      </c>
      <c s="25" t="s">
        <v>161</v>
      </c>
      <c s="26">
        <v>205.3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445</v>
      </c>
    </row>
    <row r="207" spans="1:5" ht="38.25">
      <c r="A207" t="s">
        <v>44</v>
      </c>
      <c r="E207" s="29" t="s">
        <v>372</v>
      </c>
    </row>
    <row r="208" spans="1:16" ht="12.75">
      <c r="A208" s="19" t="s">
        <v>35</v>
      </c>
      <c s="23" t="s">
        <v>373</v>
      </c>
      <c s="23" t="s">
        <v>446</v>
      </c>
      <c s="19" t="s">
        <v>43</v>
      </c>
      <c s="24" t="s">
        <v>447</v>
      </c>
      <c s="25" t="s">
        <v>161</v>
      </c>
      <c s="26">
        <v>20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43</v>
      </c>
    </row>
    <row r="210" spans="1:5" ht="25.5">
      <c r="A210" s="30" t="s">
        <v>42</v>
      </c>
      <c r="E210" s="31" t="s">
        <v>448</v>
      </c>
    </row>
    <row r="211" spans="1:5" ht="127.5">
      <c r="A211" t="s">
        <v>44</v>
      </c>
      <c r="E211" s="29" t="s">
        <v>449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0+O8+O25+O78+O107+O112+O125+O166+O171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2">
        <f>0+I8+I25+I78+I107+I112+I125+I166+I171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450</v>
      </c>
      <c s="5"/>
      <c s="14" t="s">
        <v>451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135</v>
      </c>
      <c s="19" t="s">
        <v>43</v>
      </c>
      <c s="24" t="s">
        <v>136</v>
      </c>
      <c s="25" t="s">
        <v>137</v>
      </c>
      <c s="26">
        <v>3170.164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138</v>
      </c>
    </row>
    <row r="11" spans="1:5" ht="140.25">
      <c r="A11" s="30" t="s">
        <v>42</v>
      </c>
      <c r="E11" s="31" t="s">
        <v>452</v>
      </c>
    </row>
    <row r="12" spans="1:5" ht="140.25">
      <c r="A12" t="s">
        <v>44</v>
      </c>
      <c r="E12" s="29" t="s">
        <v>140</v>
      </c>
    </row>
    <row r="13" spans="1:16" ht="25.5">
      <c r="A13" s="19" t="s">
        <v>35</v>
      </c>
      <c s="23" t="s">
        <v>13</v>
      </c>
      <c s="23" t="s">
        <v>141</v>
      </c>
      <c s="19" t="s">
        <v>43</v>
      </c>
      <c s="24" t="s">
        <v>142</v>
      </c>
      <c s="25" t="s">
        <v>137</v>
      </c>
      <c s="26">
        <v>1.875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143</v>
      </c>
    </row>
    <row r="15" spans="1:5" ht="25.5">
      <c r="A15" s="30" t="s">
        <v>42</v>
      </c>
      <c r="E15" s="31" t="s">
        <v>453</v>
      </c>
    </row>
    <row r="16" spans="1:5" ht="140.25">
      <c r="A16" t="s">
        <v>44</v>
      </c>
      <c r="E16" s="29" t="s">
        <v>140</v>
      </c>
    </row>
    <row r="17" spans="1:16" ht="25.5">
      <c r="A17" s="19" t="s">
        <v>35</v>
      </c>
      <c s="23" t="s">
        <v>12</v>
      </c>
      <c s="23" t="s">
        <v>145</v>
      </c>
      <c s="19" t="s">
        <v>43</v>
      </c>
      <c s="24" t="s">
        <v>146</v>
      </c>
      <c s="25" t="s">
        <v>137</v>
      </c>
      <c s="26">
        <v>1.95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147</v>
      </c>
    </row>
    <row r="19" spans="1:5" ht="25.5">
      <c r="A19" s="30" t="s">
        <v>42</v>
      </c>
      <c r="E19" s="31" t="s">
        <v>454</v>
      </c>
    </row>
    <row r="20" spans="1:5" ht="140.25">
      <c r="A20" t="s">
        <v>44</v>
      </c>
      <c r="E20" s="29" t="s">
        <v>140</v>
      </c>
    </row>
    <row r="21" spans="1:16" ht="12.75">
      <c r="A21" s="19" t="s">
        <v>35</v>
      </c>
      <c s="23" t="s">
        <v>23</v>
      </c>
      <c s="23" t="s">
        <v>455</v>
      </c>
      <c s="19" t="s">
        <v>43</v>
      </c>
      <c s="24" t="s">
        <v>456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457</v>
      </c>
    </row>
    <row r="23" spans="1:5" ht="12.75">
      <c r="A23" s="30" t="s">
        <v>42</v>
      </c>
      <c r="E23" s="31" t="s">
        <v>458</v>
      </c>
    </row>
    <row r="24" spans="1:5" ht="12.75">
      <c r="A24" t="s">
        <v>44</v>
      </c>
      <c r="E24" s="29" t="s">
        <v>78</v>
      </c>
    </row>
    <row r="25" spans="1:18" ht="12.75" customHeight="1">
      <c r="A25" s="5" t="s">
        <v>33</v>
      </c>
      <c s="5"/>
      <c s="35" t="s">
        <v>19</v>
      </c>
      <c s="5"/>
      <c s="21" t="s">
        <v>81</v>
      </c>
      <c s="5"/>
      <c s="5"/>
      <c s="5"/>
      <c s="36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19" t="s">
        <v>35</v>
      </c>
      <c s="23" t="s">
        <v>25</v>
      </c>
      <c s="23" t="s">
        <v>149</v>
      </c>
      <c s="19" t="s">
        <v>43</v>
      </c>
      <c s="24" t="s">
        <v>150</v>
      </c>
      <c s="25" t="s">
        <v>151</v>
      </c>
      <c s="26">
        <v>82.016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152</v>
      </c>
    </row>
    <row r="28" spans="1:5" ht="38.25">
      <c r="A28" s="30" t="s">
        <v>42</v>
      </c>
      <c r="E28" s="31" t="s">
        <v>459</v>
      </c>
    </row>
    <row r="29" spans="1:5" ht="63.75">
      <c r="A29" t="s">
        <v>44</v>
      </c>
      <c r="E29" s="29" t="s">
        <v>154</v>
      </c>
    </row>
    <row r="30" spans="1:16" ht="12.75">
      <c r="A30" s="19" t="s">
        <v>35</v>
      </c>
      <c s="23" t="s">
        <v>27</v>
      </c>
      <c s="23" t="s">
        <v>155</v>
      </c>
      <c s="19" t="s">
        <v>43</v>
      </c>
      <c s="24" t="s">
        <v>156</v>
      </c>
      <c s="25" t="s">
        <v>151</v>
      </c>
      <c s="26">
        <v>53.818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460</v>
      </c>
    </row>
    <row r="32" spans="1:5" ht="51">
      <c r="A32" s="30" t="s">
        <v>42</v>
      </c>
      <c r="E32" s="31" t="s">
        <v>461</v>
      </c>
    </row>
    <row r="33" spans="1:5" ht="63.75">
      <c r="A33" t="s">
        <v>44</v>
      </c>
      <c r="E33" s="29" t="s">
        <v>154</v>
      </c>
    </row>
    <row r="34" spans="1:16" ht="12.75">
      <c r="A34" s="19" t="s">
        <v>35</v>
      </c>
      <c s="23" t="s">
        <v>60</v>
      </c>
      <c s="23" t="s">
        <v>159</v>
      </c>
      <c s="19" t="s">
        <v>43</v>
      </c>
      <c s="24" t="s">
        <v>160</v>
      </c>
      <c s="25" t="s">
        <v>161</v>
      </c>
      <c s="26">
        <v>266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43</v>
      </c>
    </row>
    <row r="36" spans="1:5" ht="25.5">
      <c r="A36" s="30" t="s">
        <v>42</v>
      </c>
      <c r="E36" s="31" t="s">
        <v>462</v>
      </c>
    </row>
    <row r="37" spans="1:5" ht="25.5">
      <c r="A37" t="s">
        <v>44</v>
      </c>
      <c r="E37" s="29" t="s">
        <v>163</v>
      </c>
    </row>
    <row r="38" spans="1:16" ht="12.75">
      <c r="A38" s="19" t="s">
        <v>35</v>
      </c>
      <c s="23" t="s">
        <v>65</v>
      </c>
      <c s="23" t="s">
        <v>164</v>
      </c>
      <c s="19" t="s">
        <v>43</v>
      </c>
      <c s="24" t="s">
        <v>165</v>
      </c>
      <c s="25" t="s">
        <v>151</v>
      </c>
      <c s="26">
        <v>245.925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166</v>
      </c>
    </row>
    <row r="40" spans="1:5" ht="25.5">
      <c r="A40" s="30" t="s">
        <v>42</v>
      </c>
      <c r="E40" s="31" t="s">
        <v>463</v>
      </c>
    </row>
    <row r="41" spans="1:5" ht="12.75">
      <c r="A41" t="s">
        <v>44</v>
      </c>
      <c r="E41" s="29" t="s">
        <v>43</v>
      </c>
    </row>
    <row r="42" spans="1:16" ht="12.75">
      <c r="A42" s="19" t="s">
        <v>35</v>
      </c>
      <c s="23" t="s">
        <v>30</v>
      </c>
      <c s="23" t="s">
        <v>168</v>
      </c>
      <c s="19" t="s">
        <v>43</v>
      </c>
      <c s="24" t="s">
        <v>169</v>
      </c>
      <c s="25" t="s">
        <v>151</v>
      </c>
      <c s="26">
        <v>757.555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</v>
      </c>
    </row>
    <row r="44" spans="1:5" ht="89.25">
      <c r="A44" s="30" t="s">
        <v>42</v>
      </c>
      <c r="E44" s="31" t="s">
        <v>464</v>
      </c>
    </row>
    <row r="45" spans="1:5" ht="318.75">
      <c r="A45" t="s">
        <v>44</v>
      </c>
      <c r="E45" s="29" t="s">
        <v>171</v>
      </c>
    </row>
    <row r="46" spans="1:16" ht="12.75">
      <c r="A46" s="19" t="s">
        <v>35</v>
      </c>
      <c s="23" t="s">
        <v>32</v>
      </c>
      <c s="23" t="s">
        <v>172</v>
      </c>
      <c s="19" t="s">
        <v>43</v>
      </c>
      <c s="24" t="s">
        <v>173</v>
      </c>
      <c s="25" t="s">
        <v>161</v>
      </c>
      <c s="26">
        <v>8.5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174</v>
      </c>
    </row>
    <row r="48" spans="1:5" ht="12.75">
      <c r="A48" s="30" t="s">
        <v>42</v>
      </c>
      <c r="E48" s="31" t="s">
        <v>465</v>
      </c>
    </row>
    <row r="49" spans="1:5" ht="63.75">
      <c r="A49" t="s">
        <v>44</v>
      </c>
      <c r="E49" s="29" t="s">
        <v>176</v>
      </c>
    </row>
    <row r="50" spans="1:16" ht="12.75">
      <c r="A50" s="19" t="s">
        <v>35</v>
      </c>
      <c s="23" t="s">
        <v>181</v>
      </c>
      <c s="23" t="s">
        <v>177</v>
      </c>
      <c s="19" t="s">
        <v>43</v>
      </c>
      <c s="24" t="s">
        <v>178</v>
      </c>
      <c s="25" t="s">
        <v>151</v>
      </c>
      <c s="26">
        <v>1777.621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466</v>
      </c>
    </row>
    <row r="53" spans="1:5" ht="318.75">
      <c r="A53" t="s">
        <v>44</v>
      </c>
      <c r="E53" s="29" t="s">
        <v>180</v>
      </c>
    </row>
    <row r="54" spans="1:16" ht="12.75">
      <c r="A54" s="19" t="s">
        <v>35</v>
      </c>
      <c s="23" t="s">
        <v>186</v>
      </c>
      <c s="23" t="s">
        <v>182</v>
      </c>
      <c s="19" t="s">
        <v>43</v>
      </c>
      <c s="24" t="s">
        <v>183</v>
      </c>
      <c s="25" t="s">
        <v>151</v>
      </c>
      <c s="26">
        <v>93.559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43</v>
      </c>
    </row>
    <row r="56" spans="1:5" ht="25.5">
      <c r="A56" s="30" t="s">
        <v>42</v>
      </c>
      <c r="E56" s="31" t="s">
        <v>467</v>
      </c>
    </row>
    <row r="57" spans="1:5" ht="318.75">
      <c r="A57" t="s">
        <v>44</v>
      </c>
      <c r="E57" s="29" t="s">
        <v>185</v>
      </c>
    </row>
    <row r="58" spans="1:16" ht="12.75">
      <c r="A58" s="19" t="s">
        <v>35</v>
      </c>
      <c s="23" t="s">
        <v>192</v>
      </c>
      <c s="23" t="s">
        <v>187</v>
      </c>
      <c s="19" t="s">
        <v>43</v>
      </c>
      <c s="24" t="s">
        <v>188</v>
      </c>
      <c s="25" t="s">
        <v>151</v>
      </c>
      <c s="26">
        <v>2352.479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189</v>
      </c>
    </row>
    <row r="60" spans="1:5" ht="165.75">
      <c r="A60" s="30" t="s">
        <v>42</v>
      </c>
      <c r="E60" s="31" t="s">
        <v>468</v>
      </c>
    </row>
    <row r="61" spans="1:5" ht="191.25">
      <c r="A61" t="s">
        <v>44</v>
      </c>
      <c r="E61" s="29" t="s">
        <v>191</v>
      </c>
    </row>
    <row r="62" spans="1:16" ht="12.75">
      <c r="A62" s="19" t="s">
        <v>35</v>
      </c>
      <c s="23" t="s">
        <v>197</v>
      </c>
      <c s="23" t="s">
        <v>193</v>
      </c>
      <c s="19" t="s">
        <v>43</v>
      </c>
      <c s="24" t="s">
        <v>194</v>
      </c>
      <c s="25" t="s">
        <v>151</v>
      </c>
      <c s="26">
        <v>589.55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469</v>
      </c>
    </row>
    <row r="65" spans="1:5" ht="229.5">
      <c r="A65" t="s">
        <v>44</v>
      </c>
      <c r="E65" s="29" t="s">
        <v>196</v>
      </c>
    </row>
    <row r="66" spans="1:16" ht="12.75">
      <c r="A66" s="19" t="s">
        <v>35</v>
      </c>
      <c s="23" t="s">
        <v>202</v>
      </c>
      <c s="23" t="s">
        <v>198</v>
      </c>
      <c s="19" t="s">
        <v>43</v>
      </c>
      <c s="24" t="s">
        <v>199</v>
      </c>
      <c s="25" t="s">
        <v>85</v>
      </c>
      <c s="26">
        <v>234.331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470</v>
      </c>
    </row>
    <row r="69" spans="1:5" ht="38.25">
      <c r="A69" t="s">
        <v>44</v>
      </c>
      <c r="E69" s="29" t="s">
        <v>201</v>
      </c>
    </row>
    <row r="70" spans="1:16" ht="12.75">
      <c r="A70" s="19" t="s">
        <v>35</v>
      </c>
      <c s="23" t="s">
        <v>206</v>
      </c>
      <c s="23" t="s">
        <v>203</v>
      </c>
      <c s="19" t="s">
        <v>43</v>
      </c>
      <c s="24" t="s">
        <v>204</v>
      </c>
      <c s="25" t="s">
        <v>151</v>
      </c>
      <c s="26">
        <v>124.029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471</v>
      </c>
    </row>
    <row r="73" spans="1:5" ht="12.75">
      <c r="A73" t="s">
        <v>44</v>
      </c>
      <c r="E73" s="29" t="s">
        <v>43</v>
      </c>
    </row>
    <row r="74" spans="1:16" ht="12.75">
      <c r="A74" s="19" t="s">
        <v>35</v>
      </c>
      <c s="23" t="s">
        <v>212</v>
      </c>
      <c s="23" t="s">
        <v>207</v>
      </c>
      <c s="19" t="s">
        <v>43</v>
      </c>
      <c s="24" t="s">
        <v>208</v>
      </c>
      <c s="25" t="s">
        <v>85</v>
      </c>
      <c s="26">
        <v>808.86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</v>
      </c>
    </row>
    <row r="76" spans="1:5" ht="25.5">
      <c r="A76" s="30" t="s">
        <v>42</v>
      </c>
      <c r="E76" s="31" t="s">
        <v>472</v>
      </c>
    </row>
    <row r="77" spans="1:5" ht="25.5">
      <c r="A77" t="s">
        <v>44</v>
      </c>
      <c r="E77" s="29" t="s">
        <v>210</v>
      </c>
    </row>
    <row r="78" spans="1:18" ht="12.75" customHeight="1">
      <c r="A78" s="5" t="s">
        <v>33</v>
      </c>
      <c s="5"/>
      <c s="35" t="s">
        <v>13</v>
      </c>
      <c s="5"/>
      <c s="21" t="s">
        <v>211</v>
      </c>
      <c s="5"/>
      <c s="5"/>
      <c s="5"/>
      <c s="36">
        <f>0+Q78</f>
      </c>
      <c r="O78">
        <f>0+R78</f>
      </c>
      <c r="Q78">
        <f>0+I79+I83+I87+I91+I95+I99+I103</f>
      </c>
      <c>
        <f>0+O79+O83+O87+O91+O95+O99+O103</f>
      </c>
    </row>
    <row r="79" spans="1:16" ht="12.75">
      <c r="A79" s="19" t="s">
        <v>35</v>
      </c>
      <c s="23" t="s">
        <v>218</v>
      </c>
      <c s="23" t="s">
        <v>213</v>
      </c>
      <c s="19" t="s">
        <v>43</v>
      </c>
      <c s="24" t="s">
        <v>214</v>
      </c>
      <c s="25" t="s">
        <v>85</v>
      </c>
      <c s="26">
        <v>1130.4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215</v>
      </c>
    </row>
    <row r="81" spans="1:5" ht="25.5">
      <c r="A81" s="30" t="s">
        <v>42</v>
      </c>
      <c r="E81" s="31" t="s">
        <v>473</v>
      </c>
    </row>
    <row r="82" spans="1:5" ht="102">
      <c r="A82" t="s">
        <v>44</v>
      </c>
      <c r="E82" s="29" t="s">
        <v>217</v>
      </c>
    </row>
    <row r="83" spans="1:16" ht="12.75">
      <c r="A83" s="19" t="s">
        <v>35</v>
      </c>
      <c s="23" t="s">
        <v>224</v>
      </c>
      <c s="23" t="s">
        <v>219</v>
      </c>
      <c s="19" t="s">
        <v>83</v>
      </c>
      <c s="24" t="s">
        <v>220</v>
      </c>
      <c s="25" t="s">
        <v>137</v>
      </c>
      <c s="26">
        <v>73.406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221</v>
      </c>
    </row>
    <row r="85" spans="1:5" ht="51">
      <c r="A85" s="30" t="s">
        <v>42</v>
      </c>
      <c r="E85" s="31" t="s">
        <v>474</v>
      </c>
    </row>
    <row r="86" spans="1:5" ht="38.25">
      <c r="A86" t="s">
        <v>44</v>
      </c>
      <c r="E86" s="29" t="s">
        <v>223</v>
      </c>
    </row>
    <row r="87" spans="1:16" ht="12.75">
      <c r="A87" s="19" t="s">
        <v>35</v>
      </c>
      <c s="23" t="s">
        <v>229</v>
      </c>
      <c s="23" t="s">
        <v>225</v>
      </c>
      <c s="19" t="s">
        <v>43</v>
      </c>
      <c s="24" t="s">
        <v>226</v>
      </c>
      <c s="25" t="s">
        <v>85</v>
      </c>
      <c s="26">
        <v>864.757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12.75">
      <c r="A89" s="30" t="s">
        <v>42</v>
      </c>
      <c r="E89" s="31" t="s">
        <v>475</v>
      </c>
    </row>
    <row r="90" spans="1:5" ht="25.5">
      <c r="A90" t="s">
        <v>44</v>
      </c>
      <c r="E90" s="29" t="s">
        <v>228</v>
      </c>
    </row>
    <row r="91" spans="1:16" ht="25.5">
      <c r="A91" s="19" t="s">
        <v>35</v>
      </c>
      <c s="23" t="s">
        <v>234</v>
      </c>
      <c s="23" t="s">
        <v>230</v>
      </c>
      <c s="19" t="s">
        <v>43</v>
      </c>
      <c s="24" t="s">
        <v>231</v>
      </c>
      <c s="25" t="s">
        <v>161</v>
      </c>
      <c s="26">
        <v>490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476</v>
      </c>
    </row>
    <row r="94" spans="1:5" ht="63.75">
      <c r="A94" t="s">
        <v>44</v>
      </c>
      <c r="E94" s="29" t="s">
        <v>233</v>
      </c>
    </row>
    <row r="95" spans="1:16" ht="12.75">
      <c r="A95" s="19" t="s">
        <v>35</v>
      </c>
      <c s="23" t="s">
        <v>239</v>
      </c>
      <c s="23" t="s">
        <v>235</v>
      </c>
      <c s="19" t="s">
        <v>43</v>
      </c>
      <c s="24" t="s">
        <v>236</v>
      </c>
      <c s="25" t="s">
        <v>161</v>
      </c>
      <c s="26">
        <v>432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43</v>
      </c>
    </row>
    <row r="97" spans="1:5" ht="25.5">
      <c r="A97" s="30" t="s">
        <v>42</v>
      </c>
      <c r="E97" s="31" t="s">
        <v>477</v>
      </c>
    </row>
    <row r="98" spans="1:5" ht="191.25">
      <c r="A98" t="s">
        <v>44</v>
      </c>
      <c r="E98" s="29" t="s">
        <v>238</v>
      </c>
    </row>
    <row r="99" spans="1:16" ht="12.75">
      <c r="A99" s="19" t="s">
        <v>35</v>
      </c>
      <c s="23" t="s">
        <v>243</v>
      </c>
      <c s="23" t="s">
        <v>240</v>
      </c>
      <c s="19" t="s">
        <v>43</v>
      </c>
      <c s="24" t="s">
        <v>241</v>
      </c>
      <c s="25" t="s">
        <v>161</v>
      </c>
      <c s="26">
        <v>288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43</v>
      </c>
    </row>
    <row r="101" spans="1:5" ht="25.5">
      <c r="A101" s="30" t="s">
        <v>42</v>
      </c>
      <c r="E101" s="31" t="s">
        <v>478</v>
      </c>
    </row>
    <row r="102" spans="1:5" ht="191.25">
      <c r="A102" t="s">
        <v>44</v>
      </c>
      <c r="E102" s="29" t="s">
        <v>238</v>
      </c>
    </row>
    <row r="103" spans="1:16" ht="12.75">
      <c r="A103" s="19" t="s">
        <v>35</v>
      </c>
      <c s="23" t="s">
        <v>250</v>
      </c>
      <c s="23" t="s">
        <v>244</v>
      </c>
      <c s="19" t="s">
        <v>43</v>
      </c>
      <c s="24" t="s">
        <v>245</v>
      </c>
      <c s="25" t="s">
        <v>91</v>
      </c>
      <c s="26">
        <v>49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246</v>
      </c>
    </row>
    <row r="105" spans="1:5" ht="25.5">
      <c r="A105" s="30" t="s">
        <v>42</v>
      </c>
      <c r="E105" s="31" t="s">
        <v>479</v>
      </c>
    </row>
    <row r="106" spans="1:5" ht="38.25">
      <c r="A106" t="s">
        <v>44</v>
      </c>
      <c r="E106" s="29" t="s">
        <v>248</v>
      </c>
    </row>
    <row r="107" spans="1:18" ht="12.75" customHeight="1">
      <c r="A107" s="5" t="s">
        <v>33</v>
      </c>
      <c s="5"/>
      <c s="35" t="s">
        <v>12</v>
      </c>
      <c s="5"/>
      <c s="21" t="s">
        <v>249</v>
      </c>
      <c s="5"/>
      <c s="5"/>
      <c s="5"/>
      <c s="36">
        <f>0+Q107</f>
      </c>
      <c r="O107">
        <f>0+R107</f>
      </c>
      <c r="Q107">
        <f>0+I108</f>
      </c>
      <c>
        <f>0+O108</f>
      </c>
    </row>
    <row r="108" spans="1:16" ht="25.5">
      <c r="A108" s="19" t="s">
        <v>35</v>
      </c>
      <c s="23" t="s">
        <v>256</v>
      </c>
      <c s="23" t="s">
        <v>251</v>
      </c>
      <c s="19" t="s">
        <v>43</v>
      </c>
      <c s="24" t="s">
        <v>252</v>
      </c>
      <c s="25" t="s">
        <v>151</v>
      </c>
      <c s="26">
        <v>1199.5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43</v>
      </c>
    </row>
    <row r="110" spans="1:5" ht="25.5">
      <c r="A110" s="30" t="s">
        <v>42</v>
      </c>
      <c r="E110" s="31" t="s">
        <v>480</v>
      </c>
    </row>
    <row r="111" spans="1:5" ht="25.5">
      <c r="A111" t="s">
        <v>44</v>
      </c>
      <c r="E111" s="29" t="s">
        <v>254</v>
      </c>
    </row>
    <row r="112" spans="1:18" ht="12.75" customHeight="1">
      <c r="A112" s="5" t="s">
        <v>33</v>
      </c>
      <c s="5"/>
      <c s="35" t="s">
        <v>23</v>
      </c>
      <c s="5"/>
      <c s="21" t="s">
        <v>255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9" t="s">
        <v>35</v>
      </c>
      <c s="23" t="s">
        <v>260</v>
      </c>
      <c s="23" t="s">
        <v>257</v>
      </c>
      <c s="19" t="s">
        <v>43</v>
      </c>
      <c s="24" t="s">
        <v>258</v>
      </c>
      <c s="25" t="s">
        <v>151</v>
      </c>
      <c s="26">
        <v>35.315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43</v>
      </c>
    </row>
    <row r="115" spans="1:5" ht="25.5">
      <c r="A115" s="30" t="s">
        <v>42</v>
      </c>
      <c r="E115" s="31" t="s">
        <v>481</v>
      </c>
    </row>
    <row r="116" spans="1:5" ht="12.75">
      <c r="A116" t="s">
        <v>44</v>
      </c>
      <c r="E116" s="29" t="s">
        <v>43</v>
      </c>
    </row>
    <row r="117" spans="1:16" ht="12.75">
      <c r="A117" s="19" t="s">
        <v>35</v>
      </c>
      <c s="23" t="s">
        <v>266</v>
      </c>
      <c s="23" t="s">
        <v>261</v>
      </c>
      <c s="19" t="s">
        <v>43</v>
      </c>
      <c s="24" t="s">
        <v>262</v>
      </c>
      <c s="25" t="s">
        <v>151</v>
      </c>
      <c s="26">
        <v>114.306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263</v>
      </c>
    </row>
    <row r="119" spans="1:5" ht="25.5">
      <c r="A119" s="30" t="s">
        <v>42</v>
      </c>
      <c r="E119" s="31" t="s">
        <v>482</v>
      </c>
    </row>
    <row r="120" spans="1:5" ht="38.25">
      <c r="A120" t="s">
        <v>44</v>
      </c>
      <c r="E120" s="29" t="s">
        <v>265</v>
      </c>
    </row>
    <row r="121" spans="1:16" ht="12.75">
      <c r="A121" s="19" t="s">
        <v>35</v>
      </c>
      <c s="23" t="s">
        <v>273</v>
      </c>
      <c s="23" t="s">
        <v>267</v>
      </c>
      <c s="19" t="s">
        <v>43</v>
      </c>
      <c s="24" t="s">
        <v>268</v>
      </c>
      <c s="25" t="s">
        <v>151</v>
      </c>
      <c s="26">
        <v>1.6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269</v>
      </c>
    </row>
    <row r="123" spans="1:5" ht="12.75">
      <c r="A123" s="30" t="s">
        <v>42</v>
      </c>
      <c r="E123" s="31" t="s">
        <v>483</v>
      </c>
    </row>
    <row r="124" spans="1:5" ht="51">
      <c r="A124" t="s">
        <v>44</v>
      </c>
      <c r="E124" s="29" t="s">
        <v>271</v>
      </c>
    </row>
    <row r="125" spans="1:18" ht="12.75" customHeight="1">
      <c r="A125" s="5" t="s">
        <v>33</v>
      </c>
      <c s="5"/>
      <c s="35" t="s">
        <v>25</v>
      </c>
      <c s="5"/>
      <c s="21" t="s">
        <v>272</v>
      </c>
      <c s="5"/>
      <c s="5"/>
      <c s="5"/>
      <c s="36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19" t="s">
        <v>35</v>
      </c>
      <c s="23" t="s">
        <v>279</v>
      </c>
      <c s="23" t="s">
        <v>274</v>
      </c>
      <c s="19" t="s">
        <v>43</v>
      </c>
      <c s="24" t="s">
        <v>275</v>
      </c>
      <c s="25" t="s">
        <v>151</v>
      </c>
      <c s="26">
        <v>35.15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420</v>
      </c>
    </row>
    <row r="128" spans="1:5" ht="25.5">
      <c r="A128" s="30" t="s">
        <v>42</v>
      </c>
      <c r="E128" s="31" t="s">
        <v>484</v>
      </c>
    </row>
    <row r="129" spans="1:5" ht="127.5">
      <c r="A129" t="s">
        <v>44</v>
      </c>
      <c r="E129" s="29" t="s">
        <v>278</v>
      </c>
    </row>
    <row r="130" spans="1:16" ht="12.75">
      <c r="A130" s="19" t="s">
        <v>35</v>
      </c>
      <c s="23" t="s">
        <v>285</v>
      </c>
      <c s="23" t="s">
        <v>280</v>
      </c>
      <c s="19" t="s">
        <v>43</v>
      </c>
      <c s="24" t="s">
        <v>281</v>
      </c>
      <c s="25" t="s">
        <v>151</v>
      </c>
      <c s="26">
        <v>46.866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422</v>
      </c>
    </row>
    <row r="132" spans="1:5" ht="25.5">
      <c r="A132" s="30" t="s">
        <v>42</v>
      </c>
      <c r="E132" s="31" t="s">
        <v>485</v>
      </c>
    </row>
    <row r="133" spans="1:5" ht="51">
      <c r="A133" t="s">
        <v>44</v>
      </c>
      <c r="E133" s="29" t="s">
        <v>284</v>
      </c>
    </row>
    <row r="134" spans="1:16" ht="12.75">
      <c r="A134" s="19" t="s">
        <v>35</v>
      </c>
      <c s="23" t="s">
        <v>291</v>
      </c>
      <c s="23" t="s">
        <v>286</v>
      </c>
      <c s="19" t="s">
        <v>43</v>
      </c>
      <c s="24" t="s">
        <v>287</v>
      </c>
      <c s="25" t="s">
        <v>151</v>
      </c>
      <c s="26">
        <v>11.025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288</v>
      </c>
    </row>
    <row r="136" spans="1:5" ht="25.5">
      <c r="A136" s="30" t="s">
        <v>42</v>
      </c>
      <c r="E136" s="31" t="s">
        <v>486</v>
      </c>
    </row>
    <row r="137" spans="1:5" ht="102">
      <c r="A137" t="s">
        <v>44</v>
      </c>
      <c r="E137" s="29" t="s">
        <v>290</v>
      </c>
    </row>
    <row r="138" spans="1:16" ht="12.75">
      <c r="A138" s="19" t="s">
        <v>35</v>
      </c>
      <c s="23" t="s">
        <v>296</v>
      </c>
      <c s="23" t="s">
        <v>292</v>
      </c>
      <c s="19" t="s">
        <v>19</v>
      </c>
      <c s="24" t="s">
        <v>293</v>
      </c>
      <c s="25" t="s">
        <v>151</v>
      </c>
      <c s="26">
        <v>53.818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43</v>
      </c>
    </row>
    <row r="140" spans="1:5" ht="38.25">
      <c r="A140" s="30" t="s">
        <v>42</v>
      </c>
      <c r="E140" s="31" t="s">
        <v>487</v>
      </c>
    </row>
    <row r="141" spans="1:5" ht="102">
      <c r="A141" t="s">
        <v>44</v>
      </c>
      <c r="E141" s="29" t="s">
        <v>295</v>
      </c>
    </row>
    <row r="142" spans="1:16" ht="12.75">
      <c r="A142" s="19" t="s">
        <v>35</v>
      </c>
      <c s="23" t="s">
        <v>298</v>
      </c>
      <c s="23" t="s">
        <v>292</v>
      </c>
      <c s="19" t="s">
        <v>13</v>
      </c>
      <c s="24" t="s">
        <v>293</v>
      </c>
      <c s="25" t="s">
        <v>151</v>
      </c>
      <c s="26">
        <v>4.932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43</v>
      </c>
    </row>
    <row r="144" spans="1:5" ht="25.5">
      <c r="A144" s="30" t="s">
        <v>42</v>
      </c>
      <c r="E144" s="31" t="s">
        <v>488</v>
      </c>
    </row>
    <row r="145" spans="1:5" ht="102">
      <c r="A145" t="s">
        <v>44</v>
      </c>
      <c r="E145" s="29" t="s">
        <v>290</v>
      </c>
    </row>
    <row r="146" spans="1:16" ht="12.75">
      <c r="A146" s="19" t="s">
        <v>35</v>
      </c>
      <c s="23" t="s">
        <v>304</v>
      </c>
      <c s="23" t="s">
        <v>299</v>
      </c>
      <c s="19" t="s">
        <v>43</v>
      </c>
      <c s="24" t="s">
        <v>300</v>
      </c>
      <c s="25" t="s">
        <v>85</v>
      </c>
      <c s="26">
        <v>234.331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301</v>
      </c>
    </row>
    <row r="148" spans="1:5" ht="25.5">
      <c r="A148" s="30" t="s">
        <v>42</v>
      </c>
      <c r="E148" s="31" t="s">
        <v>489</v>
      </c>
    </row>
    <row r="149" spans="1:5" ht="51">
      <c r="A149" t="s">
        <v>44</v>
      </c>
      <c r="E149" s="29" t="s">
        <v>303</v>
      </c>
    </row>
    <row r="150" spans="1:16" ht="12.75">
      <c r="A150" s="19" t="s">
        <v>35</v>
      </c>
      <c s="23" t="s">
        <v>308</v>
      </c>
      <c s="23" t="s">
        <v>305</v>
      </c>
      <c s="19" t="s">
        <v>43</v>
      </c>
      <c s="24" t="s">
        <v>306</v>
      </c>
      <c s="25" t="s">
        <v>85</v>
      </c>
      <c s="26">
        <v>781.102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301</v>
      </c>
    </row>
    <row r="152" spans="1:5" ht="25.5">
      <c r="A152" s="30" t="s">
        <v>42</v>
      </c>
      <c r="E152" s="31" t="s">
        <v>490</v>
      </c>
    </row>
    <row r="153" spans="1:5" ht="51">
      <c r="A153" t="s">
        <v>44</v>
      </c>
      <c r="E153" s="29" t="s">
        <v>303</v>
      </c>
    </row>
    <row r="154" spans="1:16" ht="12.75">
      <c r="A154" s="19" t="s">
        <v>35</v>
      </c>
      <c s="23" t="s">
        <v>313</v>
      </c>
      <c s="23" t="s">
        <v>309</v>
      </c>
      <c s="19" t="s">
        <v>43</v>
      </c>
      <c s="24" t="s">
        <v>310</v>
      </c>
      <c s="25" t="s">
        <v>85</v>
      </c>
      <c s="26">
        <v>781.102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43</v>
      </c>
    </row>
    <row r="156" spans="1:5" ht="12.75">
      <c r="A156" s="30" t="s">
        <v>42</v>
      </c>
      <c r="E156" s="31" t="s">
        <v>491</v>
      </c>
    </row>
    <row r="157" spans="1:5" ht="140.25">
      <c r="A157" t="s">
        <v>44</v>
      </c>
      <c r="E157" s="29" t="s">
        <v>312</v>
      </c>
    </row>
    <row r="158" spans="1:16" ht="12.75">
      <c r="A158" s="19" t="s">
        <v>35</v>
      </c>
      <c s="23" t="s">
        <v>317</v>
      </c>
      <c s="23" t="s">
        <v>314</v>
      </c>
      <c s="19" t="s">
        <v>43</v>
      </c>
      <c s="24" t="s">
        <v>315</v>
      </c>
      <c s="25" t="s">
        <v>85</v>
      </c>
      <c s="26">
        <v>234.331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</v>
      </c>
    </row>
    <row r="160" spans="1:5" ht="25.5">
      <c r="A160" s="30" t="s">
        <v>42</v>
      </c>
      <c r="E160" s="31" t="s">
        <v>492</v>
      </c>
    </row>
    <row r="161" spans="1:5" ht="140.25">
      <c r="A161" t="s">
        <v>44</v>
      </c>
      <c r="E161" s="29" t="s">
        <v>312</v>
      </c>
    </row>
    <row r="162" spans="1:16" ht="12.75">
      <c r="A162" s="19" t="s">
        <v>35</v>
      </c>
      <c s="23" t="s">
        <v>323</v>
      </c>
      <c s="23" t="s">
        <v>318</v>
      </c>
      <c s="19" t="s">
        <v>43</v>
      </c>
      <c s="24" t="s">
        <v>319</v>
      </c>
      <c s="25" t="s">
        <v>161</v>
      </c>
      <c s="26">
        <v>273.05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43</v>
      </c>
    </row>
    <row r="164" spans="1:5" ht="12.75">
      <c r="A164" s="30" t="s">
        <v>42</v>
      </c>
      <c r="E164" s="31" t="s">
        <v>493</v>
      </c>
    </row>
    <row r="165" spans="1:5" ht="38.25">
      <c r="A165" t="s">
        <v>44</v>
      </c>
      <c r="E165" s="29" t="s">
        <v>321</v>
      </c>
    </row>
    <row r="166" spans="1:18" ht="12.75" customHeight="1">
      <c r="A166" s="5" t="s">
        <v>33</v>
      </c>
      <c s="5"/>
      <c s="35" t="s">
        <v>65</v>
      </c>
      <c s="5"/>
      <c s="21" t="s">
        <v>322</v>
      </c>
      <c s="5"/>
      <c s="5"/>
      <c s="5"/>
      <c s="36">
        <f>0+Q166</f>
      </c>
      <c r="O166">
        <f>0+R166</f>
      </c>
      <c r="Q166">
        <f>0+I167</f>
      </c>
      <c>
        <f>0+O167</f>
      </c>
    </row>
    <row r="167" spans="1:16" ht="12.75">
      <c r="A167" s="19" t="s">
        <v>35</v>
      </c>
      <c s="23" t="s">
        <v>329</v>
      </c>
      <c s="23" t="s">
        <v>324</v>
      </c>
      <c s="19" t="s">
        <v>43</v>
      </c>
      <c s="24" t="s">
        <v>325</v>
      </c>
      <c s="25" t="s">
        <v>151</v>
      </c>
      <c s="26">
        <v>1.306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494</v>
      </c>
    </row>
    <row r="169" spans="1:5" ht="38.25">
      <c r="A169" s="30" t="s">
        <v>42</v>
      </c>
      <c r="E169" s="31" t="s">
        <v>495</v>
      </c>
    </row>
    <row r="170" spans="1:5" ht="395.25">
      <c r="A170" t="s">
        <v>44</v>
      </c>
      <c r="E170" s="29" t="s">
        <v>328</v>
      </c>
    </row>
    <row r="171" spans="1:18" ht="12.75" customHeight="1">
      <c r="A171" s="5" t="s">
        <v>33</v>
      </c>
      <c s="5"/>
      <c s="35" t="s">
        <v>30</v>
      </c>
      <c s="5"/>
      <c s="21" t="s">
        <v>104</v>
      </c>
      <c s="5"/>
      <c s="5"/>
      <c s="5"/>
      <c s="36">
        <f>0+Q171</f>
      </c>
      <c r="O171">
        <f>0+R171</f>
      </c>
      <c r="Q171">
        <f>0+I172+I176+I180+I184+I188+I192+I196+I200+I204</f>
      </c>
      <c>
        <f>0+O172+O176+O180+O184+O188+O192+O196+O200+O204</f>
      </c>
    </row>
    <row r="172" spans="1:16" ht="25.5">
      <c r="A172" s="19" t="s">
        <v>35</v>
      </c>
      <c s="23" t="s">
        <v>335</v>
      </c>
      <c s="23" t="s">
        <v>330</v>
      </c>
      <c s="19" t="s">
        <v>43</v>
      </c>
      <c s="24" t="s">
        <v>331</v>
      </c>
      <c s="25" t="s">
        <v>161</v>
      </c>
      <c s="26">
        <v>26.4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25.5">
      <c r="A173" s="28" t="s">
        <v>40</v>
      </c>
      <c r="E173" s="29" t="s">
        <v>332</v>
      </c>
    </row>
    <row r="174" spans="1:5" ht="12.75">
      <c r="A174" s="30" t="s">
        <v>42</v>
      </c>
      <c r="E174" s="31" t="s">
        <v>496</v>
      </c>
    </row>
    <row r="175" spans="1:5" ht="127.5">
      <c r="A175" t="s">
        <v>44</v>
      </c>
      <c r="E175" s="29" t="s">
        <v>334</v>
      </c>
    </row>
    <row r="176" spans="1:16" ht="25.5">
      <c r="A176" s="19" t="s">
        <v>35</v>
      </c>
      <c s="23" t="s">
        <v>341</v>
      </c>
      <c s="23" t="s">
        <v>336</v>
      </c>
      <c s="19" t="s">
        <v>43</v>
      </c>
      <c s="24" t="s">
        <v>337</v>
      </c>
      <c s="25" t="s">
        <v>161</v>
      </c>
      <c s="26">
        <v>237.6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338</v>
      </c>
    </row>
    <row r="178" spans="1:5" ht="12.75">
      <c r="A178" s="30" t="s">
        <v>42</v>
      </c>
      <c r="E178" s="31" t="s">
        <v>497</v>
      </c>
    </row>
    <row r="179" spans="1:5" ht="76.5">
      <c r="A179" t="s">
        <v>44</v>
      </c>
      <c r="E179" s="29" t="s">
        <v>340</v>
      </c>
    </row>
    <row r="180" spans="1:16" ht="25.5">
      <c r="A180" s="19" t="s">
        <v>35</v>
      </c>
      <c s="23" t="s">
        <v>346</v>
      </c>
      <c s="23" t="s">
        <v>342</v>
      </c>
      <c s="19" t="s">
        <v>43</v>
      </c>
      <c s="24" t="s">
        <v>343</v>
      </c>
      <c s="25" t="s">
        <v>161</v>
      </c>
      <c s="26">
        <v>264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43</v>
      </c>
    </row>
    <row r="182" spans="1:5" ht="12.75">
      <c r="A182" s="30" t="s">
        <v>42</v>
      </c>
      <c r="E182" s="31" t="s">
        <v>498</v>
      </c>
    </row>
    <row r="183" spans="1:5" ht="38.25">
      <c r="A183" t="s">
        <v>44</v>
      </c>
      <c r="E183" s="29" t="s">
        <v>345</v>
      </c>
    </row>
    <row r="184" spans="1:16" ht="25.5">
      <c r="A184" s="19" t="s">
        <v>35</v>
      </c>
      <c s="23" t="s">
        <v>349</v>
      </c>
      <c s="23" t="s">
        <v>352</v>
      </c>
      <c s="19" t="s">
        <v>43</v>
      </c>
      <c s="24" t="s">
        <v>353</v>
      </c>
      <c s="25" t="s">
        <v>85</v>
      </c>
      <c s="26">
        <v>64.988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25.5">
      <c r="A186" s="30" t="s">
        <v>42</v>
      </c>
      <c r="E186" s="31" t="s">
        <v>499</v>
      </c>
    </row>
    <row r="187" spans="1:5" ht="38.25">
      <c r="A187" t="s">
        <v>44</v>
      </c>
      <c r="E187" s="29" t="s">
        <v>355</v>
      </c>
    </row>
    <row r="188" spans="1:16" ht="25.5">
      <c r="A188" s="19" t="s">
        <v>35</v>
      </c>
      <c s="23" t="s">
        <v>351</v>
      </c>
      <c s="23" t="s">
        <v>357</v>
      </c>
      <c s="19" t="s">
        <v>43</v>
      </c>
      <c s="24" t="s">
        <v>358</v>
      </c>
      <c s="25" t="s">
        <v>85</v>
      </c>
      <c s="26">
        <v>64.988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25.5">
      <c r="A190" s="30" t="s">
        <v>42</v>
      </c>
      <c r="E190" s="31" t="s">
        <v>499</v>
      </c>
    </row>
    <row r="191" spans="1:5" ht="38.25">
      <c r="A191" t="s">
        <v>44</v>
      </c>
      <c r="E191" s="29" t="s">
        <v>355</v>
      </c>
    </row>
    <row r="192" spans="1:16" ht="12.75">
      <c r="A192" s="19" t="s">
        <v>35</v>
      </c>
      <c s="23" t="s">
        <v>356</v>
      </c>
      <c s="23" t="s">
        <v>360</v>
      </c>
      <c s="19" t="s">
        <v>43</v>
      </c>
      <c s="24" t="s">
        <v>361</v>
      </c>
      <c s="25" t="s">
        <v>161</v>
      </c>
      <c s="26">
        <v>2.6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38.25">
      <c r="A194" s="30" t="s">
        <v>42</v>
      </c>
      <c r="E194" s="31" t="s">
        <v>500</v>
      </c>
    </row>
    <row r="195" spans="1:5" ht="63.75">
      <c r="A195" t="s">
        <v>44</v>
      </c>
      <c r="E195" s="29" t="s">
        <v>363</v>
      </c>
    </row>
    <row r="196" spans="1:16" ht="12.75">
      <c r="A196" s="19" t="s">
        <v>35</v>
      </c>
      <c s="23" t="s">
        <v>359</v>
      </c>
      <c s="23" t="s">
        <v>365</v>
      </c>
      <c s="19" t="s">
        <v>43</v>
      </c>
      <c s="24" t="s">
        <v>366</v>
      </c>
      <c s="25" t="s">
        <v>161</v>
      </c>
      <c s="26">
        <v>273.05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12.75">
      <c r="A198" s="30" t="s">
        <v>42</v>
      </c>
      <c r="E198" s="31" t="s">
        <v>493</v>
      </c>
    </row>
    <row r="199" spans="1:5" ht="25.5">
      <c r="A199" t="s">
        <v>44</v>
      </c>
      <c r="E199" s="29" t="s">
        <v>367</v>
      </c>
    </row>
    <row r="200" spans="1:16" ht="12.75">
      <c r="A200" s="19" t="s">
        <v>35</v>
      </c>
      <c s="23" t="s">
        <v>364</v>
      </c>
      <c s="23" t="s">
        <v>369</v>
      </c>
      <c s="19" t="s">
        <v>43</v>
      </c>
      <c s="24" t="s">
        <v>370</v>
      </c>
      <c s="25" t="s">
        <v>161</v>
      </c>
      <c s="26">
        <v>266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43</v>
      </c>
    </row>
    <row r="202" spans="1:5" ht="25.5">
      <c r="A202" s="30" t="s">
        <v>42</v>
      </c>
      <c r="E202" s="31" t="s">
        <v>501</v>
      </c>
    </row>
    <row r="203" spans="1:5" ht="38.25">
      <c r="A203" t="s">
        <v>44</v>
      </c>
      <c r="E203" s="29" t="s">
        <v>372</v>
      </c>
    </row>
    <row r="204" spans="1:16" ht="12.75">
      <c r="A204" s="19" t="s">
        <v>35</v>
      </c>
      <c s="23" t="s">
        <v>368</v>
      </c>
      <c s="23" t="s">
        <v>374</v>
      </c>
      <c s="19" t="s">
        <v>43</v>
      </c>
      <c s="24" t="s">
        <v>375</v>
      </c>
      <c s="25" t="s">
        <v>151</v>
      </c>
      <c s="26">
        <v>1.5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43</v>
      </c>
    </row>
    <row r="206" spans="1:5" ht="25.5">
      <c r="A206" s="30" t="s">
        <v>42</v>
      </c>
      <c r="E206" s="31" t="s">
        <v>502</v>
      </c>
    </row>
    <row r="207" spans="1:5" ht="76.5">
      <c r="A207" t="s">
        <v>44</v>
      </c>
      <c r="E207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0+O8+O21+O74+O95+O100+O113+O154+O159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503</v>
      </c>
      <c s="32">
        <f>0+I8+I21+I74+I95+I100+I113+I154+I159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503</v>
      </c>
      <c s="5"/>
      <c s="14" t="s">
        <v>504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135</v>
      </c>
      <c s="19" t="s">
        <v>43</v>
      </c>
      <c s="24" t="s">
        <v>136</v>
      </c>
      <c s="25" t="s">
        <v>137</v>
      </c>
      <c s="26">
        <v>523.806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138</v>
      </c>
    </row>
    <row r="11" spans="1:5" ht="114.75">
      <c r="A11" s="30" t="s">
        <v>42</v>
      </c>
      <c r="E11" s="31" t="s">
        <v>505</v>
      </c>
    </row>
    <row r="12" spans="1:5" ht="140.25">
      <c r="A12" t="s">
        <v>44</v>
      </c>
      <c r="E12" s="29" t="s">
        <v>140</v>
      </c>
    </row>
    <row r="13" spans="1:16" ht="25.5">
      <c r="A13" s="19" t="s">
        <v>35</v>
      </c>
      <c s="23" t="s">
        <v>13</v>
      </c>
      <c s="23" t="s">
        <v>141</v>
      </c>
      <c s="19" t="s">
        <v>43</v>
      </c>
      <c s="24" t="s">
        <v>142</v>
      </c>
      <c s="25" t="s">
        <v>137</v>
      </c>
      <c s="26">
        <v>3.75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143</v>
      </c>
    </row>
    <row r="15" spans="1:5" ht="25.5">
      <c r="A15" s="30" t="s">
        <v>42</v>
      </c>
      <c r="E15" s="31" t="s">
        <v>506</v>
      </c>
    </row>
    <row r="16" spans="1:5" ht="140.25">
      <c r="A16" t="s">
        <v>44</v>
      </c>
      <c r="E16" s="29" t="s">
        <v>140</v>
      </c>
    </row>
    <row r="17" spans="1:16" ht="25.5">
      <c r="A17" s="19" t="s">
        <v>35</v>
      </c>
      <c s="23" t="s">
        <v>12</v>
      </c>
      <c s="23" t="s">
        <v>145</v>
      </c>
      <c s="19" t="s">
        <v>43</v>
      </c>
      <c s="24" t="s">
        <v>146</v>
      </c>
      <c s="25" t="s">
        <v>137</v>
      </c>
      <c s="26">
        <v>3.9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147</v>
      </c>
    </row>
    <row r="19" spans="1:5" ht="25.5">
      <c r="A19" s="30" t="s">
        <v>42</v>
      </c>
      <c r="E19" s="31" t="s">
        <v>507</v>
      </c>
    </row>
    <row r="20" spans="1:5" ht="140.25">
      <c r="A20" t="s">
        <v>44</v>
      </c>
      <c r="E20" s="29" t="s">
        <v>140</v>
      </c>
    </row>
    <row r="21" spans="1:18" ht="12.75" customHeight="1">
      <c r="A21" s="5" t="s">
        <v>33</v>
      </c>
      <c s="5"/>
      <c s="35" t="s">
        <v>19</v>
      </c>
      <c s="5"/>
      <c s="21" t="s">
        <v>81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9" t="s">
        <v>35</v>
      </c>
      <c s="23" t="s">
        <v>23</v>
      </c>
      <c s="23" t="s">
        <v>149</v>
      </c>
      <c s="19" t="s">
        <v>43</v>
      </c>
      <c s="24" t="s">
        <v>150</v>
      </c>
      <c s="25" t="s">
        <v>151</v>
      </c>
      <c s="26">
        <v>17.742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152</v>
      </c>
    </row>
    <row r="24" spans="1:5" ht="38.25">
      <c r="A24" s="30" t="s">
        <v>42</v>
      </c>
      <c r="E24" s="31" t="s">
        <v>508</v>
      </c>
    </row>
    <row r="25" spans="1:5" ht="63.75">
      <c r="A25" t="s">
        <v>44</v>
      </c>
      <c r="E25" s="29" t="s">
        <v>154</v>
      </c>
    </row>
    <row r="26" spans="1:16" ht="12.75">
      <c r="A26" s="19" t="s">
        <v>35</v>
      </c>
      <c s="23" t="s">
        <v>25</v>
      </c>
      <c s="23" t="s">
        <v>155</v>
      </c>
      <c s="19" t="s">
        <v>43</v>
      </c>
      <c s="24" t="s">
        <v>156</v>
      </c>
      <c s="25" t="s">
        <v>151</v>
      </c>
      <c s="26">
        <v>13.332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460</v>
      </c>
    </row>
    <row r="28" spans="1:5" ht="51">
      <c r="A28" s="30" t="s">
        <v>42</v>
      </c>
      <c r="E28" s="31" t="s">
        <v>509</v>
      </c>
    </row>
    <row r="29" spans="1:5" ht="63.75">
      <c r="A29" t="s">
        <v>44</v>
      </c>
      <c r="E29" s="29" t="s">
        <v>154</v>
      </c>
    </row>
    <row r="30" spans="1:16" ht="12.75">
      <c r="A30" s="19" t="s">
        <v>35</v>
      </c>
      <c s="23" t="s">
        <v>27</v>
      </c>
      <c s="23" t="s">
        <v>159</v>
      </c>
      <c s="19" t="s">
        <v>43</v>
      </c>
      <c s="24" t="s">
        <v>160</v>
      </c>
      <c s="25" t="s">
        <v>161</v>
      </c>
      <c s="26">
        <v>71.81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</v>
      </c>
    </row>
    <row r="32" spans="1:5" ht="25.5">
      <c r="A32" s="30" t="s">
        <v>42</v>
      </c>
      <c r="E32" s="31" t="s">
        <v>510</v>
      </c>
    </row>
    <row r="33" spans="1:5" ht="25.5">
      <c r="A33" t="s">
        <v>44</v>
      </c>
      <c r="E33" s="29" t="s">
        <v>163</v>
      </c>
    </row>
    <row r="34" spans="1:16" ht="12.75">
      <c r="A34" s="19" t="s">
        <v>35</v>
      </c>
      <c s="23" t="s">
        <v>60</v>
      </c>
      <c s="23" t="s">
        <v>164</v>
      </c>
      <c s="19" t="s">
        <v>43</v>
      </c>
      <c s="24" t="s">
        <v>165</v>
      </c>
      <c s="25" t="s">
        <v>151</v>
      </c>
      <c s="26">
        <v>49.404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166</v>
      </c>
    </row>
    <row r="36" spans="1:5" ht="25.5">
      <c r="A36" s="30" t="s">
        <v>42</v>
      </c>
      <c r="E36" s="31" t="s">
        <v>511</v>
      </c>
    </row>
    <row r="37" spans="1:5" ht="12.75">
      <c r="A37" t="s">
        <v>44</v>
      </c>
      <c r="E37" s="29" t="s">
        <v>43</v>
      </c>
    </row>
    <row r="38" spans="1:16" ht="12.75">
      <c r="A38" s="19" t="s">
        <v>35</v>
      </c>
      <c s="23" t="s">
        <v>65</v>
      </c>
      <c s="23" t="s">
        <v>168</v>
      </c>
      <c s="19" t="s">
        <v>43</v>
      </c>
      <c s="24" t="s">
        <v>169</v>
      </c>
      <c s="25" t="s">
        <v>151</v>
      </c>
      <c s="26">
        <v>169.259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43</v>
      </c>
    </row>
    <row r="40" spans="1:5" ht="89.25">
      <c r="A40" s="30" t="s">
        <v>42</v>
      </c>
      <c r="E40" s="31" t="s">
        <v>512</v>
      </c>
    </row>
    <row r="41" spans="1:5" ht="318.75">
      <c r="A41" t="s">
        <v>44</v>
      </c>
      <c r="E41" s="29" t="s">
        <v>171</v>
      </c>
    </row>
    <row r="42" spans="1:16" ht="12.75">
      <c r="A42" s="19" t="s">
        <v>35</v>
      </c>
      <c s="23" t="s">
        <v>30</v>
      </c>
      <c s="23" t="s">
        <v>172</v>
      </c>
      <c s="19" t="s">
        <v>43</v>
      </c>
      <c s="24" t="s">
        <v>173</v>
      </c>
      <c s="25" t="s">
        <v>161</v>
      </c>
      <c s="26">
        <v>21.95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174</v>
      </c>
    </row>
    <row r="44" spans="1:5" ht="12.75">
      <c r="A44" s="30" t="s">
        <v>42</v>
      </c>
      <c r="E44" s="31" t="s">
        <v>513</v>
      </c>
    </row>
    <row r="45" spans="1:5" ht="63.75">
      <c r="A45" t="s">
        <v>44</v>
      </c>
      <c r="E45" s="29" t="s">
        <v>176</v>
      </c>
    </row>
    <row r="46" spans="1:16" ht="12.75">
      <c r="A46" s="19" t="s">
        <v>35</v>
      </c>
      <c s="23" t="s">
        <v>32</v>
      </c>
      <c s="23" t="s">
        <v>177</v>
      </c>
      <c s="19" t="s">
        <v>43</v>
      </c>
      <c s="24" t="s">
        <v>178</v>
      </c>
      <c s="25" t="s">
        <v>151</v>
      </c>
      <c s="26">
        <v>315.913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</v>
      </c>
    </row>
    <row r="48" spans="1:5" ht="25.5">
      <c r="A48" s="30" t="s">
        <v>42</v>
      </c>
      <c r="E48" s="31" t="s">
        <v>514</v>
      </c>
    </row>
    <row r="49" spans="1:5" ht="318.75">
      <c r="A49" t="s">
        <v>44</v>
      </c>
      <c r="E49" s="29" t="s">
        <v>180</v>
      </c>
    </row>
    <row r="50" spans="1:16" ht="12.75">
      <c r="A50" s="19" t="s">
        <v>35</v>
      </c>
      <c s="23" t="s">
        <v>181</v>
      </c>
      <c s="23" t="s">
        <v>182</v>
      </c>
      <c s="19" t="s">
        <v>43</v>
      </c>
      <c s="24" t="s">
        <v>183</v>
      </c>
      <c s="25" t="s">
        <v>151</v>
      </c>
      <c s="26">
        <v>16.627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43</v>
      </c>
    </row>
    <row r="52" spans="1:5" ht="25.5">
      <c r="A52" s="30" t="s">
        <v>42</v>
      </c>
      <c r="E52" s="31" t="s">
        <v>515</v>
      </c>
    </row>
    <row r="53" spans="1:5" ht="318.75">
      <c r="A53" t="s">
        <v>44</v>
      </c>
      <c r="E53" s="29" t="s">
        <v>185</v>
      </c>
    </row>
    <row r="54" spans="1:16" ht="12.75">
      <c r="A54" s="19" t="s">
        <v>35</v>
      </c>
      <c s="23" t="s">
        <v>186</v>
      </c>
      <c s="23" t="s">
        <v>187</v>
      </c>
      <c s="19" t="s">
        <v>43</v>
      </c>
      <c s="24" t="s">
        <v>188</v>
      </c>
      <c s="25" t="s">
        <v>151</v>
      </c>
      <c s="26">
        <v>420.517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189</v>
      </c>
    </row>
    <row r="56" spans="1:5" ht="140.25">
      <c r="A56" s="30" t="s">
        <v>42</v>
      </c>
      <c r="E56" s="31" t="s">
        <v>516</v>
      </c>
    </row>
    <row r="57" spans="1:5" ht="191.25">
      <c r="A57" t="s">
        <v>44</v>
      </c>
      <c r="E57" s="29" t="s">
        <v>191</v>
      </c>
    </row>
    <row r="58" spans="1:16" ht="12.75">
      <c r="A58" s="19" t="s">
        <v>35</v>
      </c>
      <c s="23" t="s">
        <v>192</v>
      </c>
      <c s="23" t="s">
        <v>193</v>
      </c>
      <c s="19" t="s">
        <v>43</v>
      </c>
      <c s="24" t="s">
        <v>194</v>
      </c>
      <c s="25" t="s">
        <v>151</v>
      </c>
      <c s="26">
        <v>125.63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43</v>
      </c>
    </row>
    <row r="60" spans="1:5" ht="25.5">
      <c r="A60" s="30" t="s">
        <v>42</v>
      </c>
      <c r="E60" s="31" t="s">
        <v>517</v>
      </c>
    </row>
    <row r="61" spans="1:5" ht="229.5">
      <c r="A61" t="s">
        <v>44</v>
      </c>
      <c r="E61" s="29" t="s">
        <v>196</v>
      </c>
    </row>
    <row r="62" spans="1:16" ht="12.75">
      <c r="A62" s="19" t="s">
        <v>35</v>
      </c>
      <c s="23" t="s">
        <v>197</v>
      </c>
      <c s="23" t="s">
        <v>198</v>
      </c>
      <c s="19" t="s">
        <v>43</v>
      </c>
      <c s="24" t="s">
        <v>199</v>
      </c>
      <c s="25" t="s">
        <v>85</v>
      </c>
      <c s="26">
        <v>50.691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</v>
      </c>
    </row>
    <row r="64" spans="1:5" ht="25.5">
      <c r="A64" s="30" t="s">
        <v>42</v>
      </c>
      <c r="E64" s="31" t="s">
        <v>518</v>
      </c>
    </row>
    <row r="65" spans="1:5" ht="38.25">
      <c r="A65" t="s">
        <v>44</v>
      </c>
      <c r="E65" s="29" t="s">
        <v>201</v>
      </c>
    </row>
    <row r="66" spans="1:16" ht="12.75">
      <c r="A66" s="19" t="s">
        <v>35</v>
      </c>
      <c s="23" t="s">
        <v>202</v>
      </c>
      <c s="23" t="s">
        <v>203</v>
      </c>
      <c s="19" t="s">
        <v>43</v>
      </c>
      <c s="24" t="s">
        <v>204</v>
      </c>
      <c s="25" t="s">
        <v>151</v>
      </c>
      <c s="26">
        <v>30.297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43</v>
      </c>
    </row>
    <row r="68" spans="1:5" ht="25.5">
      <c r="A68" s="30" t="s">
        <v>42</v>
      </c>
      <c r="E68" s="31" t="s">
        <v>519</v>
      </c>
    </row>
    <row r="69" spans="1:5" ht="12.75">
      <c r="A69" t="s">
        <v>44</v>
      </c>
      <c r="E69" s="29" t="s">
        <v>43</v>
      </c>
    </row>
    <row r="70" spans="1:16" ht="12.75">
      <c r="A70" s="19" t="s">
        <v>35</v>
      </c>
      <c s="23" t="s">
        <v>206</v>
      </c>
      <c s="23" t="s">
        <v>207</v>
      </c>
      <c s="19" t="s">
        <v>43</v>
      </c>
      <c s="24" t="s">
        <v>208</v>
      </c>
      <c s="25" t="s">
        <v>85</v>
      </c>
      <c s="26">
        <v>183.98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</v>
      </c>
    </row>
    <row r="72" spans="1:5" ht="25.5">
      <c r="A72" s="30" t="s">
        <v>42</v>
      </c>
      <c r="E72" s="31" t="s">
        <v>520</v>
      </c>
    </row>
    <row r="73" spans="1:5" ht="25.5">
      <c r="A73" t="s">
        <v>44</v>
      </c>
      <c r="E73" s="29" t="s">
        <v>210</v>
      </c>
    </row>
    <row r="74" spans="1:18" ht="12.75" customHeight="1">
      <c r="A74" s="5" t="s">
        <v>33</v>
      </c>
      <c s="5"/>
      <c s="35" t="s">
        <v>13</v>
      </c>
      <c s="5"/>
      <c s="21" t="s">
        <v>211</v>
      </c>
      <c s="5"/>
      <c s="5"/>
      <c s="5"/>
      <c s="36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19" t="s">
        <v>35</v>
      </c>
      <c s="23" t="s">
        <v>212</v>
      </c>
      <c s="23" t="s">
        <v>213</v>
      </c>
      <c s="19" t="s">
        <v>43</v>
      </c>
      <c s="24" t="s">
        <v>214</v>
      </c>
      <c s="25" t="s">
        <v>85</v>
      </c>
      <c s="26">
        <v>169.2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215</v>
      </c>
    </row>
    <row r="77" spans="1:5" ht="25.5">
      <c r="A77" s="30" t="s">
        <v>42</v>
      </c>
      <c r="E77" s="31" t="s">
        <v>521</v>
      </c>
    </row>
    <row r="78" spans="1:5" ht="102">
      <c r="A78" t="s">
        <v>44</v>
      </c>
      <c r="E78" s="29" t="s">
        <v>217</v>
      </c>
    </row>
    <row r="79" spans="1:16" ht="12.75">
      <c r="A79" s="19" t="s">
        <v>35</v>
      </c>
      <c s="23" t="s">
        <v>218</v>
      </c>
      <c s="23" t="s">
        <v>219</v>
      </c>
      <c s="19" t="s">
        <v>83</v>
      </c>
      <c s="24" t="s">
        <v>220</v>
      </c>
      <c s="25" t="s">
        <v>137</v>
      </c>
      <c s="26">
        <v>13.392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25.5">
      <c r="A80" s="28" t="s">
        <v>40</v>
      </c>
      <c r="E80" s="29" t="s">
        <v>221</v>
      </c>
    </row>
    <row r="81" spans="1:5" ht="12.75">
      <c r="A81" s="30" t="s">
        <v>42</v>
      </c>
      <c r="E81" s="31" t="s">
        <v>522</v>
      </c>
    </row>
    <row r="82" spans="1:5" ht="38.25">
      <c r="A82" t="s">
        <v>44</v>
      </c>
      <c r="E82" s="29" t="s">
        <v>223</v>
      </c>
    </row>
    <row r="83" spans="1:16" ht="12.75">
      <c r="A83" s="19" t="s">
        <v>35</v>
      </c>
      <c s="23" t="s">
        <v>224</v>
      </c>
      <c s="23" t="s">
        <v>225</v>
      </c>
      <c s="19" t="s">
        <v>43</v>
      </c>
      <c s="24" t="s">
        <v>226</v>
      </c>
      <c s="25" t="s">
        <v>85</v>
      </c>
      <c s="26">
        <v>149.11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43</v>
      </c>
    </row>
    <row r="85" spans="1:5" ht="12.75">
      <c r="A85" s="30" t="s">
        <v>42</v>
      </c>
      <c r="E85" s="31" t="s">
        <v>523</v>
      </c>
    </row>
    <row r="86" spans="1:5" ht="25.5">
      <c r="A86" t="s">
        <v>44</v>
      </c>
      <c r="E86" s="29" t="s">
        <v>228</v>
      </c>
    </row>
    <row r="87" spans="1:16" ht="12.75">
      <c r="A87" s="19" t="s">
        <v>35</v>
      </c>
      <c s="23" t="s">
        <v>229</v>
      </c>
      <c s="23" t="s">
        <v>235</v>
      </c>
      <c s="19" t="s">
        <v>43</v>
      </c>
      <c s="24" t="s">
        <v>236</v>
      </c>
      <c s="25" t="s">
        <v>161</v>
      </c>
      <c s="26">
        <v>86.4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43</v>
      </c>
    </row>
    <row r="89" spans="1:5" ht="25.5">
      <c r="A89" s="30" t="s">
        <v>42</v>
      </c>
      <c r="E89" s="31" t="s">
        <v>524</v>
      </c>
    </row>
    <row r="90" spans="1:5" ht="191.25">
      <c r="A90" t="s">
        <v>44</v>
      </c>
      <c r="E90" s="29" t="s">
        <v>238</v>
      </c>
    </row>
    <row r="91" spans="1:16" ht="12.75">
      <c r="A91" s="19" t="s">
        <v>35</v>
      </c>
      <c s="23" t="s">
        <v>234</v>
      </c>
      <c s="23" t="s">
        <v>240</v>
      </c>
      <c s="19" t="s">
        <v>43</v>
      </c>
      <c s="24" t="s">
        <v>241</v>
      </c>
      <c s="25" t="s">
        <v>161</v>
      </c>
      <c s="26">
        <v>57.6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43</v>
      </c>
    </row>
    <row r="93" spans="1:5" ht="25.5">
      <c r="A93" s="30" t="s">
        <v>42</v>
      </c>
      <c r="E93" s="31" t="s">
        <v>525</v>
      </c>
    </row>
    <row r="94" spans="1:5" ht="191.25">
      <c r="A94" t="s">
        <v>44</v>
      </c>
      <c r="E94" s="29" t="s">
        <v>238</v>
      </c>
    </row>
    <row r="95" spans="1:18" ht="12.75" customHeight="1">
      <c r="A95" s="5" t="s">
        <v>33</v>
      </c>
      <c s="5"/>
      <c s="35" t="s">
        <v>12</v>
      </c>
      <c s="5"/>
      <c s="21" t="s">
        <v>249</v>
      </c>
      <c s="5"/>
      <c s="5"/>
      <c s="5"/>
      <c s="36">
        <f>0+Q95</f>
      </c>
      <c r="O95">
        <f>0+R95</f>
      </c>
      <c r="Q95">
        <f>0+I96</f>
      </c>
      <c>
        <f>0+O96</f>
      </c>
    </row>
    <row r="96" spans="1:16" ht="25.5">
      <c r="A96" s="19" t="s">
        <v>35</v>
      </c>
      <c s="23" t="s">
        <v>239</v>
      </c>
      <c s="23" t="s">
        <v>251</v>
      </c>
      <c s="19" t="s">
        <v>43</v>
      </c>
      <c s="24" t="s">
        <v>252</v>
      </c>
      <c s="25" t="s">
        <v>151</v>
      </c>
      <c s="26">
        <v>147.5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43</v>
      </c>
    </row>
    <row r="98" spans="1:5" ht="25.5">
      <c r="A98" s="30" t="s">
        <v>42</v>
      </c>
      <c r="E98" s="31" t="s">
        <v>526</v>
      </c>
    </row>
    <row r="99" spans="1:5" ht="25.5">
      <c r="A99" t="s">
        <v>44</v>
      </c>
      <c r="E99" s="29" t="s">
        <v>254</v>
      </c>
    </row>
    <row r="100" spans="1:18" ht="12.75" customHeight="1">
      <c r="A100" s="5" t="s">
        <v>33</v>
      </c>
      <c s="5"/>
      <c s="35" t="s">
        <v>23</v>
      </c>
      <c s="5"/>
      <c s="21" t="s">
        <v>255</v>
      </c>
      <c s="5"/>
      <c s="5"/>
      <c s="5"/>
      <c s="36">
        <f>0+Q100</f>
      </c>
      <c r="O100">
        <f>0+R100</f>
      </c>
      <c r="Q100">
        <f>0+I101+I105+I109</f>
      </c>
      <c>
        <f>0+O101+O105+O109</f>
      </c>
    </row>
    <row r="101" spans="1:16" ht="12.75">
      <c r="A101" s="19" t="s">
        <v>35</v>
      </c>
      <c s="23" t="s">
        <v>243</v>
      </c>
      <c s="23" t="s">
        <v>257</v>
      </c>
      <c s="19" t="s">
        <v>43</v>
      </c>
      <c s="24" t="s">
        <v>258</v>
      </c>
      <c s="25" t="s">
        <v>151</v>
      </c>
      <c s="26">
        <v>8.428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43</v>
      </c>
    </row>
    <row r="103" spans="1:5" ht="25.5">
      <c r="A103" s="30" t="s">
        <v>42</v>
      </c>
      <c r="E103" s="31" t="s">
        <v>527</v>
      </c>
    </row>
    <row r="104" spans="1:5" ht="12.75">
      <c r="A104" t="s">
        <v>44</v>
      </c>
      <c r="E104" s="29" t="s">
        <v>43</v>
      </c>
    </row>
    <row r="105" spans="1:16" ht="12.75">
      <c r="A105" s="19" t="s">
        <v>35</v>
      </c>
      <c s="23" t="s">
        <v>250</v>
      </c>
      <c s="23" t="s">
        <v>261</v>
      </c>
      <c s="19" t="s">
        <v>43</v>
      </c>
      <c s="24" t="s">
        <v>262</v>
      </c>
      <c s="25" t="s">
        <v>151</v>
      </c>
      <c s="26">
        <v>24.41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263</v>
      </c>
    </row>
    <row r="107" spans="1:5" ht="25.5">
      <c r="A107" s="30" t="s">
        <v>42</v>
      </c>
      <c r="E107" s="31" t="s">
        <v>528</v>
      </c>
    </row>
    <row r="108" spans="1:5" ht="38.25">
      <c r="A108" t="s">
        <v>44</v>
      </c>
      <c r="E108" s="29" t="s">
        <v>265</v>
      </c>
    </row>
    <row r="109" spans="1:16" ht="12.75">
      <c r="A109" s="19" t="s">
        <v>35</v>
      </c>
      <c s="23" t="s">
        <v>256</v>
      </c>
      <c s="23" t="s">
        <v>267</v>
      </c>
      <c s="19" t="s">
        <v>43</v>
      </c>
      <c s="24" t="s">
        <v>268</v>
      </c>
      <c s="25" t="s">
        <v>151</v>
      </c>
      <c s="26">
        <v>2.5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269</v>
      </c>
    </row>
    <row r="111" spans="1:5" ht="12.75">
      <c r="A111" s="30" t="s">
        <v>42</v>
      </c>
      <c r="E111" s="31" t="s">
        <v>529</v>
      </c>
    </row>
    <row r="112" spans="1:5" ht="51">
      <c r="A112" t="s">
        <v>44</v>
      </c>
      <c r="E112" s="29" t="s">
        <v>271</v>
      </c>
    </row>
    <row r="113" spans="1:18" ht="12.75" customHeight="1">
      <c r="A113" s="5" t="s">
        <v>33</v>
      </c>
      <c s="5"/>
      <c s="35" t="s">
        <v>25</v>
      </c>
      <c s="5"/>
      <c s="21" t="s">
        <v>272</v>
      </c>
      <c s="5"/>
      <c s="5"/>
      <c s="5"/>
      <c s="36">
        <f>0+Q113</f>
      </c>
      <c r="O113">
        <f>0+R113</f>
      </c>
      <c r="Q113">
        <f>0+I114+I118+I122+I126+I130+I134+I138+I142+I146+I150</f>
      </c>
      <c>
        <f>0+O114+O118+O122+O126+O130+O134+O138+O142+O146+O150</f>
      </c>
    </row>
    <row r="114" spans="1:16" ht="12.75">
      <c r="A114" s="19" t="s">
        <v>35</v>
      </c>
      <c s="23" t="s">
        <v>260</v>
      </c>
      <c s="23" t="s">
        <v>274</v>
      </c>
      <c s="19" t="s">
        <v>43</v>
      </c>
      <c s="24" t="s">
        <v>275</v>
      </c>
      <c s="25" t="s">
        <v>151</v>
      </c>
      <c s="26">
        <v>7.604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420</v>
      </c>
    </row>
    <row r="116" spans="1:5" ht="25.5">
      <c r="A116" s="30" t="s">
        <v>42</v>
      </c>
      <c r="E116" s="31" t="s">
        <v>530</v>
      </c>
    </row>
    <row r="117" spans="1:5" ht="127.5">
      <c r="A117" t="s">
        <v>44</v>
      </c>
      <c r="E117" s="29" t="s">
        <v>278</v>
      </c>
    </row>
    <row r="118" spans="1:16" ht="12.75">
      <c r="A118" s="19" t="s">
        <v>35</v>
      </c>
      <c s="23" t="s">
        <v>266</v>
      </c>
      <c s="23" t="s">
        <v>280</v>
      </c>
      <c s="19" t="s">
        <v>43</v>
      </c>
      <c s="24" t="s">
        <v>281</v>
      </c>
      <c s="25" t="s">
        <v>151</v>
      </c>
      <c s="26">
        <v>10.138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422</v>
      </c>
    </row>
    <row r="120" spans="1:5" ht="25.5">
      <c r="A120" s="30" t="s">
        <v>42</v>
      </c>
      <c r="E120" s="31" t="s">
        <v>531</v>
      </c>
    </row>
    <row r="121" spans="1:5" ht="51">
      <c r="A121" t="s">
        <v>44</v>
      </c>
      <c r="E121" s="29" t="s">
        <v>284</v>
      </c>
    </row>
    <row r="122" spans="1:16" ht="12.75">
      <c r="A122" s="19" t="s">
        <v>35</v>
      </c>
      <c s="23" t="s">
        <v>273</v>
      </c>
      <c s="23" t="s">
        <v>286</v>
      </c>
      <c s="19" t="s">
        <v>43</v>
      </c>
      <c s="24" t="s">
        <v>287</v>
      </c>
      <c s="25" t="s">
        <v>151</v>
      </c>
      <c s="26">
        <v>0.99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532</v>
      </c>
    </row>
    <row r="124" spans="1:5" ht="25.5">
      <c r="A124" s="30" t="s">
        <v>42</v>
      </c>
      <c r="E124" s="31" t="s">
        <v>533</v>
      </c>
    </row>
    <row r="125" spans="1:5" ht="102">
      <c r="A125" t="s">
        <v>44</v>
      </c>
      <c r="E125" s="29" t="s">
        <v>290</v>
      </c>
    </row>
    <row r="126" spans="1:16" ht="12.75">
      <c r="A126" s="19" t="s">
        <v>35</v>
      </c>
      <c s="23" t="s">
        <v>279</v>
      </c>
      <c s="23" t="s">
        <v>292</v>
      </c>
      <c s="19" t="s">
        <v>19</v>
      </c>
      <c s="24" t="s">
        <v>293</v>
      </c>
      <c s="25" t="s">
        <v>151</v>
      </c>
      <c s="26">
        <v>13.332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43</v>
      </c>
    </row>
    <row r="128" spans="1:5" ht="38.25">
      <c r="A128" s="30" t="s">
        <v>42</v>
      </c>
      <c r="E128" s="31" t="s">
        <v>534</v>
      </c>
    </row>
    <row r="129" spans="1:5" ht="102">
      <c r="A129" t="s">
        <v>44</v>
      </c>
      <c r="E129" s="29" t="s">
        <v>295</v>
      </c>
    </row>
    <row r="130" spans="1:16" ht="12.75">
      <c r="A130" s="19" t="s">
        <v>35</v>
      </c>
      <c s="23" t="s">
        <v>285</v>
      </c>
      <c s="23" t="s">
        <v>292</v>
      </c>
      <c s="19" t="s">
        <v>13</v>
      </c>
      <c s="24" t="s">
        <v>293</v>
      </c>
      <c s="25" t="s">
        <v>151</v>
      </c>
      <c s="26">
        <v>1.427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43</v>
      </c>
    </row>
    <row r="132" spans="1:5" ht="25.5">
      <c r="A132" s="30" t="s">
        <v>42</v>
      </c>
      <c r="E132" s="31" t="s">
        <v>535</v>
      </c>
    </row>
    <row r="133" spans="1:5" ht="102">
      <c r="A133" t="s">
        <v>44</v>
      </c>
      <c r="E133" s="29" t="s">
        <v>290</v>
      </c>
    </row>
    <row r="134" spans="1:16" ht="12.75">
      <c r="A134" s="19" t="s">
        <v>35</v>
      </c>
      <c s="23" t="s">
        <v>291</v>
      </c>
      <c s="23" t="s">
        <v>299</v>
      </c>
      <c s="19" t="s">
        <v>43</v>
      </c>
      <c s="24" t="s">
        <v>300</v>
      </c>
      <c s="25" t="s">
        <v>85</v>
      </c>
      <c s="26">
        <v>50.691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301</v>
      </c>
    </row>
    <row r="136" spans="1:5" ht="25.5">
      <c r="A136" s="30" t="s">
        <v>42</v>
      </c>
      <c r="E136" s="31" t="s">
        <v>536</v>
      </c>
    </row>
    <row r="137" spans="1:5" ht="51">
      <c r="A137" t="s">
        <v>44</v>
      </c>
      <c r="E137" s="29" t="s">
        <v>303</v>
      </c>
    </row>
    <row r="138" spans="1:16" ht="12.75">
      <c r="A138" s="19" t="s">
        <v>35</v>
      </c>
      <c s="23" t="s">
        <v>296</v>
      </c>
      <c s="23" t="s">
        <v>305</v>
      </c>
      <c s="19" t="s">
        <v>43</v>
      </c>
      <c s="24" t="s">
        <v>306</v>
      </c>
      <c s="25" t="s">
        <v>85</v>
      </c>
      <c s="26">
        <v>202.763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301</v>
      </c>
    </row>
    <row r="140" spans="1:5" ht="25.5">
      <c r="A140" s="30" t="s">
        <v>42</v>
      </c>
      <c r="E140" s="31" t="s">
        <v>537</v>
      </c>
    </row>
    <row r="141" spans="1:5" ht="51">
      <c r="A141" t="s">
        <v>44</v>
      </c>
      <c r="E141" s="29" t="s">
        <v>303</v>
      </c>
    </row>
    <row r="142" spans="1:16" ht="12.75">
      <c r="A142" s="19" t="s">
        <v>35</v>
      </c>
      <c s="23" t="s">
        <v>298</v>
      </c>
      <c s="23" t="s">
        <v>309</v>
      </c>
      <c s="19" t="s">
        <v>43</v>
      </c>
      <c s="24" t="s">
        <v>310</v>
      </c>
      <c s="25" t="s">
        <v>85</v>
      </c>
      <c s="26">
        <v>202.763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43</v>
      </c>
    </row>
    <row r="144" spans="1:5" ht="12.75">
      <c r="A144" s="30" t="s">
        <v>42</v>
      </c>
      <c r="E144" s="31" t="s">
        <v>538</v>
      </c>
    </row>
    <row r="145" spans="1:5" ht="140.25">
      <c r="A145" t="s">
        <v>44</v>
      </c>
      <c r="E145" s="29" t="s">
        <v>312</v>
      </c>
    </row>
    <row r="146" spans="1:16" ht="12.75">
      <c r="A146" s="19" t="s">
        <v>35</v>
      </c>
      <c s="23" t="s">
        <v>304</v>
      </c>
      <c s="23" t="s">
        <v>314</v>
      </c>
      <c s="19" t="s">
        <v>43</v>
      </c>
      <c s="24" t="s">
        <v>315</v>
      </c>
      <c s="25" t="s">
        <v>85</v>
      </c>
      <c s="26">
        <v>50.691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</v>
      </c>
    </row>
    <row r="148" spans="1:5" ht="25.5">
      <c r="A148" s="30" t="s">
        <v>42</v>
      </c>
      <c r="E148" s="31" t="s">
        <v>539</v>
      </c>
    </row>
    <row r="149" spans="1:5" ht="140.25">
      <c r="A149" t="s">
        <v>44</v>
      </c>
      <c r="E149" s="29" t="s">
        <v>312</v>
      </c>
    </row>
    <row r="150" spans="1:16" ht="12.75">
      <c r="A150" s="19" t="s">
        <v>35</v>
      </c>
      <c s="23" t="s">
        <v>308</v>
      </c>
      <c s="23" t="s">
        <v>318</v>
      </c>
      <c s="19" t="s">
        <v>43</v>
      </c>
      <c s="24" t="s">
        <v>319</v>
      </c>
      <c s="25" t="s">
        <v>161</v>
      </c>
      <c s="26">
        <v>70.9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43</v>
      </c>
    </row>
    <row r="152" spans="1:5" ht="12.75">
      <c r="A152" s="30" t="s">
        <v>42</v>
      </c>
      <c r="E152" s="31" t="s">
        <v>540</v>
      </c>
    </row>
    <row r="153" spans="1:5" ht="38.25">
      <c r="A153" t="s">
        <v>44</v>
      </c>
      <c r="E153" s="29" t="s">
        <v>321</v>
      </c>
    </row>
    <row r="154" spans="1:18" ht="12.75" customHeight="1">
      <c r="A154" s="5" t="s">
        <v>33</v>
      </c>
      <c s="5"/>
      <c s="35" t="s">
        <v>65</v>
      </c>
      <c s="5"/>
      <c s="21" t="s">
        <v>322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12.75">
      <c r="A155" s="19" t="s">
        <v>35</v>
      </c>
      <c s="23" t="s">
        <v>313</v>
      </c>
      <c s="23" t="s">
        <v>324</v>
      </c>
      <c s="19" t="s">
        <v>43</v>
      </c>
      <c s="24" t="s">
        <v>325</v>
      </c>
      <c s="25" t="s">
        <v>151</v>
      </c>
      <c s="26">
        <v>0.754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326</v>
      </c>
    </row>
    <row r="157" spans="1:5" ht="38.25">
      <c r="A157" s="30" t="s">
        <v>42</v>
      </c>
      <c r="E157" s="31" t="s">
        <v>541</v>
      </c>
    </row>
    <row r="158" spans="1:5" ht="395.25">
      <c r="A158" t="s">
        <v>44</v>
      </c>
      <c r="E158" s="29" t="s">
        <v>328</v>
      </c>
    </row>
    <row r="159" spans="1:18" ht="12.75" customHeight="1">
      <c r="A159" s="5" t="s">
        <v>33</v>
      </c>
      <c s="5"/>
      <c s="35" t="s">
        <v>30</v>
      </c>
      <c s="5"/>
      <c s="21" t="s">
        <v>104</v>
      </c>
      <c s="5"/>
      <c s="5"/>
      <c s="5"/>
      <c s="36">
        <f>0+Q159</f>
      </c>
      <c r="O159">
        <f>0+R159</f>
      </c>
      <c r="Q159">
        <f>0+I160+I164+I168+I172+I176+I180+I184+I188+I192+I196</f>
      </c>
      <c>
        <f>0+O160+O164+O168+O172+O176+O180+O184+O188+O192+O196</f>
      </c>
    </row>
    <row r="160" spans="1:16" ht="25.5">
      <c r="A160" s="19" t="s">
        <v>35</v>
      </c>
      <c s="23" t="s">
        <v>317</v>
      </c>
      <c s="23" t="s">
        <v>330</v>
      </c>
      <c s="19" t="s">
        <v>43</v>
      </c>
      <c s="24" t="s">
        <v>331</v>
      </c>
      <c s="25" t="s">
        <v>161</v>
      </c>
      <c s="26">
        <v>6.4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40</v>
      </c>
      <c r="E161" s="29" t="s">
        <v>332</v>
      </c>
    </row>
    <row r="162" spans="1:5" ht="12.75">
      <c r="A162" s="30" t="s">
        <v>42</v>
      </c>
      <c r="E162" s="31" t="s">
        <v>542</v>
      </c>
    </row>
    <row r="163" spans="1:5" ht="127.5">
      <c r="A163" t="s">
        <v>44</v>
      </c>
      <c r="E163" s="29" t="s">
        <v>334</v>
      </c>
    </row>
    <row r="164" spans="1:16" ht="25.5">
      <c r="A164" s="19" t="s">
        <v>35</v>
      </c>
      <c s="23" t="s">
        <v>323</v>
      </c>
      <c s="23" t="s">
        <v>336</v>
      </c>
      <c s="19" t="s">
        <v>43</v>
      </c>
      <c s="24" t="s">
        <v>337</v>
      </c>
      <c s="25" t="s">
        <v>161</v>
      </c>
      <c s="26">
        <v>57.6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338</v>
      </c>
    </row>
    <row r="166" spans="1:5" ht="12.75">
      <c r="A166" s="30" t="s">
        <v>42</v>
      </c>
      <c r="E166" s="31" t="s">
        <v>543</v>
      </c>
    </row>
    <row r="167" spans="1:5" ht="76.5">
      <c r="A167" t="s">
        <v>44</v>
      </c>
      <c r="E167" s="29" t="s">
        <v>340</v>
      </c>
    </row>
    <row r="168" spans="1:16" ht="25.5">
      <c r="A168" s="19" t="s">
        <v>35</v>
      </c>
      <c s="23" t="s">
        <v>329</v>
      </c>
      <c s="23" t="s">
        <v>342</v>
      </c>
      <c s="19" t="s">
        <v>43</v>
      </c>
      <c s="24" t="s">
        <v>343</v>
      </c>
      <c s="25" t="s">
        <v>161</v>
      </c>
      <c s="26">
        <v>64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43</v>
      </c>
    </row>
    <row r="170" spans="1:5" ht="12.75">
      <c r="A170" s="30" t="s">
        <v>42</v>
      </c>
      <c r="E170" s="31" t="s">
        <v>544</v>
      </c>
    </row>
    <row r="171" spans="1:5" ht="38.25">
      <c r="A171" t="s">
        <v>44</v>
      </c>
      <c r="E171" s="29" t="s">
        <v>345</v>
      </c>
    </row>
    <row r="172" spans="1:16" ht="12.75">
      <c r="A172" s="19" t="s">
        <v>35</v>
      </c>
      <c s="23" t="s">
        <v>335</v>
      </c>
      <c s="23" t="s">
        <v>109</v>
      </c>
      <c s="19" t="s">
        <v>43</v>
      </c>
      <c s="24" t="s">
        <v>110</v>
      </c>
      <c s="25" t="s">
        <v>91</v>
      </c>
      <c s="26">
        <v>2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43</v>
      </c>
    </row>
    <row r="174" spans="1:5" ht="25.5">
      <c r="A174" s="30" t="s">
        <v>42</v>
      </c>
      <c r="E174" s="31" t="s">
        <v>545</v>
      </c>
    </row>
    <row r="175" spans="1:5" ht="38.25">
      <c r="A175" t="s">
        <v>44</v>
      </c>
      <c r="E175" s="29" t="s">
        <v>111</v>
      </c>
    </row>
    <row r="176" spans="1:16" ht="25.5">
      <c r="A176" s="19" t="s">
        <v>35</v>
      </c>
      <c s="23" t="s">
        <v>341</v>
      </c>
      <c s="23" t="s">
        <v>352</v>
      </c>
      <c s="19" t="s">
        <v>43</v>
      </c>
      <c s="24" t="s">
        <v>353</v>
      </c>
      <c s="25" t="s">
        <v>85</v>
      </c>
      <c s="26">
        <v>16.473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43</v>
      </c>
    </row>
    <row r="178" spans="1:5" ht="25.5">
      <c r="A178" s="30" t="s">
        <v>42</v>
      </c>
      <c r="E178" s="31" t="s">
        <v>546</v>
      </c>
    </row>
    <row r="179" spans="1:5" ht="38.25">
      <c r="A179" t="s">
        <v>44</v>
      </c>
      <c r="E179" s="29" t="s">
        <v>355</v>
      </c>
    </row>
    <row r="180" spans="1:16" ht="25.5">
      <c r="A180" s="19" t="s">
        <v>35</v>
      </c>
      <c s="23" t="s">
        <v>346</v>
      </c>
      <c s="23" t="s">
        <v>357</v>
      </c>
      <c s="19" t="s">
        <v>43</v>
      </c>
      <c s="24" t="s">
        <v>358</v>
      </c>
      <c s="25" t="s">
        <v>85</v>
      </c>
      <c s="26">
        <v>16.473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43</v>
      </c>
    </row>
    <row r="182" spans="1:5" ht="25.5">
      <c r="A182" s="30" t="s">
        <v>42</v>
      </c>
      <c r="E182" s="31" t="s">
        <v>546</v>
      </c>
    </row>
    <row r="183" spans="1:5" ht="38.25">
      <c r="A183" t="s">
        <v>44</v>
      </c>
      <c r="E183" s="29" t="s">
        <v>355</v>
      </c>
    </row>
    <row r="184" spans="1:16" ht="12.75">
      <c r="A184" s="19" t="s">
        <v>35</v>
      </c>
      <c s="23" t="s">
        <v>349</v>
      </c>
      <c s="23" t="s">
        <v>360</v>
      </c>
      <c s="19" t="s">
        <v>43</v>
      </c>
      <c s="24" t="s">
        <v>361</v>
      </c>
      <c s="25" t="s">
        <v>161</v>
      </c>
      <c s="26">
        <v>1.5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43</v>
      </c>
    </row>
    <row r="186" spans="1:5" ht="38.25">
      <c r="A186" s="30" t="s">
        <v>42</v>
      </c>
      <c r="E186" s="31" t="s">
        <v>547</v>
      </c>
    </row>
    <row r="187" spans="1:5" ht="63.75">
      <c r="A187" t="s">
        <v>44</v>
      </c>
      <c r="E187" s="29" t="s">
        <v>363</v>
      </c>
    </row>
    <row r="188" spans="1:16" ht="12.75">
      <c r="A188" s="19" t="s">
        <v>35</v>
      </c>
      <c s="23" t="s">
        <v>351</v>
      </c>
      <c s="23" t="s">
        <v>365</v>
      </c>
      <c s="19" t="s">
        <v>43</v>
      </c>
      <c s="24" t="s">
        <v>366</v>
      </c>
      <c s="25" t="s">
        <v>161</v>
      </c>
      <c s="26">
        <v>70.9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43</v>
      </c>
    </row>
    <row r="190" spans="1:5" ht="12.75">
      <c r="A190" s="30" t="s">
        <v>42</v>
      </c>
      <c r="E190" s="31" t="s">
        <v>540</v>
      </c>
    </row>
    <row r="191" spans="1:5" ht="25.5">
      <c r="A191" t="s">
        <v>44</v>
      </c>
      <c r="E191" s="29" t="s">
        <v>367</v>
      </c>
    </row>
    <row r="192" spans="1:16" ht="12.75">
      <c r="A192" s="19" t="s">
        <v>35</v>
      </c>
      <c s="23" t="s">
        <v>356</v>
      </c>
      <c s="23" t="s">
        <v>369</v>
      </c>
      <c s="19" t="s">
        <v>43</v>
      </c>
      <c s="24" t="s">
        <v>370</v>
      </c>
      <c s="25" t="s">
        <v>161</v>
      </c>
      <c s="26">
        <v>71.81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43</v>
      </c>
    </row>
    <row r="194" spans="1:5" ht="25.5">
      <c r="A194" s="30" t="s">
        <v>42</v>
      </c>
      <c r="E194" s="31" t="s">
        <v>548</v>
      </c>
    </row>
    <row r="195" spans="1:5" ht="38.25">
      <c r="A195" t="s">
        <v>44</v>
      </c>
      <c r="E195" s="29" t="s">
        <v>372</v>
      </c>
    </row>
    <row r="196" spans="1:16" ht="12.75">
      <c r="A196" s="19" t="s">
        <v>35</v>
      </c>
      <c s="23" t="s">
        <v>359</v>
      </c>
      <c s="23" t="s">
        <v>374</v>
      </c>
      <c s="19" t="s">
        <v>43</v>
      </c>
      <c s="24" t="s">
        <v>375</v>
      </c>
      <c s="25" t="s">
        <v>151</v>
      </c>
      <c s="26">
        <v>3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43</v>
      </c>
    </row>
    <row r="198" spans="1:5" ht="25.5">
      <c r="A198" s="30" t="s">
        <v>42</v>
      </c>
      <c r="E198" s="31" t="s">
        <v>549</v>
      </c>
    </row>
    <row r="199" spans="1:5" ht="76.5">
      <c r="A199" t="s">
        <v>44</v>
      </c>
      <c r="E199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550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550</v>
      </c>
      <c s="5"/>
      <c s="14" t="s">
        <v>551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81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552</v>
      </c>
      <c s="19" t="s">
        <v>43</v>
      </c>
      <c s="24" t="s">
        <v>553</v>
      </c>
      <c s="25" t="s">
        <v>91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43</v>
      </c>
    </row>
    <row r="11" spans="1:5" ht="25.5">
      <c r="A11" s="30" t="s">
        <v>42</v>
      </c>
      <c r="E11" s="31" t="s">
        <v>554</v>
      </c>
    </row>
    <row r="12" spans="1:5" ht="114.75">
      <c r="A12" t="s">
        <v>44</v>
      </c>
      <c r="E12" s="29" t="s">
        <v>555</v>
      </c>
    </row>
    <row r="13" spans="1:16" ht="12.75">
      <c r="A13" s="19" t="s">
        <v>35</v>
      </c>
      <c s="23" t="s">
        <v>13</v>
      </c>
      <c s="23" t="s">
        <v>556</v>
      </c>
      <c s="19" t="s">
        <v>43</v>
      </c>
      <c s="24" t="s">
        <v>557</v>
      </c>
      <c s="25" t="s">
        <v>91</v>
      </c>
      <c s="26">
        <v>1020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558</v>
      </c>
    </row>
    <row r="15" spans="1:5" ht="38.25">
      <c r="A15" s="30" t="s">
        <v>42</v>
      </c>
      <c r="E15" s="31" t="s">
        <v>559</v>
      </c>
    </row>
    <row r="16" spans="1:5" ht="89.25">
      <c r="A16" t="s">
        <v>44</v>
      </c>
      <c r="E16" s="29" t="s">
        <v>560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